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t15(1)" sheetId="1" r:id="rId1"/>
  </sheets>
  <externalReferences>
    <externalReference r:id="rId4"/>
  </externalReferences>
  <definedNames>
    <definedName name="_xlnm.Print_Area" localSheetId="0">'t15(1)'!$A$1:$P$55</definedName>
    <definedName name="_xlnm.Print_Titles" localSheetId="0">'t15(1)'!$4:$5</definedName>
  </definedNames>
  <calcPr fullCalcOnLoad="1"/>
</workbook>
</file>

<file path=xl/sharedStrings.xml><?xml version="1.0" encoding="utf-8"?>
<sst xmlns="http://schemas.openxmlformats.org/spreadsheetml/2006/main" count="163" uniqueCount="137">
  <si>
    <t>ME</t>
  </si>
  <si>
    <t>SQUADRATURA 5</t>
  </si>
  <si>
    <t>Costituzione fondi per la contrattazione integrativa (*)</t>
  </si>
  <si>
    <t>Destinazione fondi per la contrattazione integrativa (*)</t>
  </si>
  <si>
    <t>DESCRIZIONE</t>
  </si>
  <si>
    <t>CODICE</t>
  </si>
  <si>
    <t>IMPORTI</t>
  </si>
  <si>
    <t>Fondo specificità medica, retrib. posizione, equiparazione
Risorse fisse aventi carattere di certezza e stabilità</t>
  </si>
  <si>
    <t>Fondo specificità medica, retrib. posizione, equiparazione
Destinazioni non contrattate specificamente dal CI di rif.to</t>
  </si>
  <si>
    <t>IMPORTO CONSOLIDATO AL 31.12.07 (ART. 9 C. 1 CCNL 08-09)</t>
  </si>
  <si>
    <t>F01A</t>
  </si>
  <si>
    <t>INDENNITÀ DI SPECIFICITÀ MEDICA</t>
  </si>
  <si>
    <t>U264</t>
  </si>
  <si>
    <t>INCREMENTI CCNL 06-09 (ART. 24 C. 2)</t>
  </si>
  <si>
    <t>F17I</t>
  </si>
  <si>
    <t>RETRIBUZIONE DI POSIZIONE UNIFICATA</t>
  </si>
  <si>
    <t>U265</t>
  </si>
  <si>
    <t>INCREMENTI CCNL 08-09 (ART. 9 CC. 2,3)</t>
  </si>
  <si>
    <t>F69G</t>
  </si>
  <si>
    <t>RETRIBUZIONE DI POSIZIONE PARTE VARIABILE AZIENDALE</t>
  </si>
  <si>
    <t>U45A</t>
  </si>
  <si>
    <t>RIA PERSONALE CESSATO (ART. 47 C. 4 CCNL 94-97)</t>
  </si>
  <si>
    <t>F950</t>
  </si>
  <si>
    <t>SOSTITUZIONI (ART. 18 CCNL 98-01)</t>
  </si>
  <si>
    <t>U58A</t>
  </si>
  <si>
    <t>INCR. RID. STABILE DOT. ORG (ART.50 C.2 L.A CCNL 98-01)</t>
  </si>
  <si>
    <t>F947</t>
  </si>
  <si>
    <t>SPECIFICO TRATTAMENTO ECONOMICO</t>
  </si>
  <si>
    <t>U267</t>
  </si>
  <si>
    <t>DA F.DO  COND LAV RAZ.STAB.SERVIZI(ART50 C2 L C CCNL 98-01)</t>
  </si>
  <si>
    <t>F948</t>
  </si>
  <si>
    <t>INDENNITÀ DI INCARICO DI DIREZIONE DI STRUTTURA COMPLESSA</t>
  </si>
  <si>
    <t>U268</t>
  </si>
  <si>
    <t>ASS. PERSONALI PERS. CESS. (ART. 50 C. 2 L. D CCNL 98-01)</t>
  </si>
  <si>
    <t>F949</t>
  </si>
  <si>
    <t>ALTRI ISTITUTI FONDO POSIZIONE</t>
  </si>
  <si>
    <t>U269</t>
  </si>
  <si>
    <t>INCR. DOT. ORG. O NUOVI SERV. (ART. 53 - POSIZ - CCNL 98-01)</t>
  </si>
  <si>
    <t>F951</t>
  </si>
  <si>
    <t>Totale Destinazioni non contrattate dal CI di rif.to</t>
  </si>
  <si>
    <t>ALTRE RISORSE FONDO POSIZIONE / PARTE FISSA</t>
  </si>
  <si>
    <t>F996</t>
  </si>
  <si>
    <t>Destinazioni contrattate specificamente dal CI di rif.to</t>
  </si>
  <si>
    <t>DEC FONDO/PARTE FISSA LIMITE 2010 (ART.9 C.2BIS L.122/10)</t>
  </si>
  <si>
    <t>F84H</t>
  </si>
  <si>
    <t>RETRIBUZIONE DI POSIZIONE PARTE VARIABILE AZ.LE - CONTR</t>
  </si>
  <si>
    <t>U263</t>
  </si>
  <si>
    <t>DEC FONDO/PARTE FISSA RID PROP PERS (ART.9 C2BIS L.122/10)</t>
  </si>
  <si>
    <t>F85H</t>
  </si>
  <si>
    <t>ALTRI ISTITUTI FONDO POSIZIONE - CONTR.</t>
  </si>
  <si>
    <t>U996</t>
  </si>
  <si>
    <t>ALTRE DECURTAZIONE DEL FONDO /  PARTE FISSA</t>
  </si>
  <si>
    <t>F86H</t>
  </si>
  <si>
    <t>Totale Destinazioni contrattate dal CI di rif.to</t>
  </si>
  <si>
    <t>Totale Risorse fisse</t>
  </si>
  <si>
    <t>(eventuali) Destinazioni ancora da regolare</t>
  </si>
  <si>
    <t>Fondo trattamento accessorio condizioni di lavoro
Risorse fisse aventi carattere di certezza e stabilità</t>
  </si>
  <si>
    <t>RISORSE ANCORA DA CONTRATTARE FONDO POSIZIONE</t>
  </si>
  <si>
    <t>U270</t>
  </si>
  <si>
    <t>IMPORTO CONSOLIDATO AL 31.12.07 (ART. 10 C. 1 CCNL 08-09)</t>
  </si>
  <si>
    <t>F70G</t>
  </si>
  <si>
    <t>Totale Destinazioni ancora da regolare</t>
  </si>
  <si>
    <t>INCR. CCNL 06-09 (ART. 25 C. 2, ALINEA 2 - NETTO ALINEA 1)</t>
  </si>
  <si>
    <t>F99H</t>
  </si>
  <si>
    <t>Fondo trattamento accessorio condizioni di lavoro
Destinazioni non contrattate specificamente dal CI di rif.to</t>
  </si>
  <si>
    <t>INCR. DOT. ORG. O NUOVI SERV (ART. 53 -COND LAV- CCNL 98-01)</t>
  </si>
  <si>
    <t>F954</t>
  </si>
  <si>
    <t>STRAORDINARIO</t>
  </si>
  <si>
    <t>U273</t>
  </si>
  <si>
    <t>RISORSE REGIONALI NON CONSOLIDATE</t>
  </si>
  <si>
    <t>F01I</t>
  </si>
  <si>
    <t>INDENNITÀ CONDIZIONI DI LAVORO</t>
  </si>
  <si>
    <t>U274</t>
  </si>
  <si>
    <t>ALTRE RISORSE FONDO CONDIZIONI LAVORO / PARTE FISSA</t>
  </si>
  <si>
    <t>F991</t>
  </si>
  <si>
    <t>A F.DO POSIZ DECURT PER RAZ.STAB.SERV.(ART51 C4 CCNL 98-01)</t>
  </si>
  <si>
    <t>F955</t>
  </si>
  <si>
    <t>STRAORDINARIO - CONTR</t>
  </si>
  <si>
    <t>U271</t>
  </si>
  <si>
    <t>INDENNITÀ CONDIZIONI DI LAVORO - CONTR</t>
  </si>
  <si>
    <t>U272</t>
  </si>
  <si>
    <t>Fondo retrib. risultato e qualità prestazione individuale
Risorse fisse aventi carattere di certezza e stabilità</t>
  </si>
  <si>
    <t>RISORSE ANCORA DA CONTRATTARE FONDO CONDIZIONI DI LAVORO</t>
  </si>
  <si>
    <t>U275</t>
  </si>
  <si>
    <t>IMPORTO CONSOLIDATO AL 31.12.07 (ART. 11 C. 1 CCNL 08-09)</t>
  </si>
  <si>
    <t>F71G</t>
  </si>
  <si>
    <t>INCR. CCNL 06-09 (ART. 26 C. 2, ALINEA 2 - NETTO ALINEA 1)</t>
  </si>
  <si>
    <t>F02I</t>
  </si>
  <si>
    <t>Fondo retrib. risultato e qualità prestazione individuale
Destinazioni non contrattate specificamente dal CI di rif.to</t>
  </si>
  <si>
    <t>INCREMENTI CCNL 08-09 (ART. 11 C. 2)</t>
  </si>
  <si>
    <t>F72G</t>
  </si>
  <si>
    <t>RETRIBUZIONE DI RISULTATO</t>
  </si>
  <si>
    <t>U449</t>
  </si>
  <si>
    <t>INCR. DOT. ORG. O NUOVI SERV. (ART53 -RISULTATO- CCNL 98-01)</t>
  </si>
  <si>
    <t>F958</t>
  </si>
  <si>
    <t>RETRIBUZIONE PER SPECIFICHE DISPOSIZIONI DI LEGGE</t>
  </si>
  <si>
    <t>U280</t>
  </si>
  <si>
    <t>ALTRE RISORSE FONDO RISULTATO / PARTE FISSA</t>
  </si>
  <si>
    <t>F989</t>
  </si>
  <si>
    <t>COMPENSO PER QUALITÀ PRESTAZIONE INDIVIDUALE</t>
  </si>
  <si>
    <t>U582</t>
  </si>
  <si>
    <t>ALTRI ISTITUTI FONDO RISULTATO</t>
  </si>
  <si>
    <t>U281</t>
  </si>
  <si>
    <t>Destinazioni contrattate specificamente dal CI di rifer.to</t>
  </si>
  <si>
    <t>RETRIBUZIONE DI RISULTATO - CONTR.</t>
  </si>
  <si>
    <t>U446</t>
  </si>
  <si>
    <t>Risorse variabili</t>
  </si>
  <si>
    <t>RETRIBUZIONE PER SPECIFICHE DISPOSIZIONI DI LEGGE - CONTR</t>
  </si>
  <si>
    <t>U583</t>
  </si>
  <si>
    <t>ENTRATE CONTO TERZI O UTENZA O SPONSORIZZ. (ART 43 L 449/97)</t>
  </si>
  <si>
    <t>F50H</t>
  </si>
  <si>
    <t>COMPENSO PER QUALITÀ PRESTAZIONE INDIVIDUALE - CONTR</t>
  </si>
  <si>
    <t>U277</t>
  </si>
  <si>
    <t>ECONOMIE DI GESTIONE (ART. 52 C. 4 L. B CCNL 98-01)</t>
  </si>
  <si>
    <t>F962</t>
  </si>
  <si>
    <t>ALTRI ISTITUTI FONDO RISULTATO - CONTR.</t>
  </si>
  <si>
    <t>U278</t>
  </si>
  <si>
    <t>SPEC. DISP. DI LEGGE (ART. 52 C. 5 L. A CCNL 98-01)</t>
  </si>
  <si>
    <t>F960</t>
  </si>
  <si>
    <t>Totale Destinazioni contrattate dal CI di rifer.to</t>
  </si>
  <si>
    <t>PROGRAMMI CONCORDATI (ART. 52 C. 5 L. B CCNL 98-01)</t>
  </si>
  <si>
    <t>F961</t>
  </si>
  <si>
    <t>ALTRE RISORSE FONDO RISULTATO / PARTE VARIABILE</t>
  </si>
  <si>
    <t>F987</t>
  </si>
  <si>
    <t>RISORSE ANCORA DA CONTRATTARE FONDO RISULTATO</t>
  </si>
  <si>
    <t>U282</t>
  </si>
  <si>
    <t>SOMME NON UTILIZZATE FONDO ANNO PRECEDENTE</t>
  </si>
  <si>
    <t>F999</t>
  </si>
  <si>
    <t>DEC FONDO/PARTE VARIAB. LIMITE 2010(ART.9 C.2BIS L.122/10)</t>
  </si>
  <si>
    <t>F89H</t>
  </si>
  <si>
    <t>DEC FONDO/PARTE VARIAB. RID PROP PERS(ART.9 C.2BIS L.122/10)</t>
  </si>
  <si>
    <t>F90H</t>
  </si>
  <si>
    <t>ALTRE DECURTAZIONI DEL FONDO /  PARTE VARIABILE</t>
  </si>
  <si>
    <t>F91H</t>
  </si>
  <si>
    <t>Totale Risorse variabili</t>
  </si>
  <si>
    <t>TOTALE</t>
  </si>
  <si>
    <t>(*) tutti gli importi vanno indicati in euro e al netto degli oneri sociali (contributi ed IRAP) a carico del datore di lavoro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</si>
</sst>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;;;"/>
    <numFmt numFmtId="174" formatCode="[$€]\ #,##0;[Red]\-[$€]\ #,##0"/>
    <numFmt numFmtId="175" formatCode="_-&quot;L.&quot;\ * #,##0_-;\-&quot;L.&quot;\ * #,##0_-;_-&quot;L.&quot;\ * &quot;-&quot;_-;_-@_-"/>
    <numFmt numFmtId="176" formatCode="#,###"/>
    <numFmt numFmtId="177" formatCode="#,##0;\-#,##0;&quot; &quot;"/>
    <numFmt numFmtId="178" formatCode="_-* #,##0_-;\-* #,##0_-;_-* &quot;-&quot;??_-;_-@_-"/>
    <numFmt numFmtId="179" formatCode="#,###.00;\-#,###.00;;"/>
    <numFmt numFmtId="180" formatCode="#,##0.00;\-#,##0.00;&quot; &quot;"/>
    <numFmt numFmtId="181" formatCode="0.0000"/>
    <numFmt numFmtId="182" formatCode="d/m/yyyy;@"/>
    <numFmt numFmtId="183" formatCode="0.0"/>
    <numFmt numFmtId="184" formatCode="[$-410]dddd\ d\ mmmm\ yyyy"/>
    <numFmt numFmtId="185" formatCode="h\.mm\.ss"/>
  </numFmts>
  <fonts count="4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MS Sans Serif"/>
      <family val="2"/>
    </font>
    <font>
      <u val="single"/>
      <sz val="6.4"/>
      <color indexed="12"/>
      <name val="Helv"/>
      <family val="0"/>
    </font>
    <font>
      <u val="single"/>
      <sz val="10"/>
      <color indexed="14"/>
      <name val="MS Sans Serif"/>
      <family val="2"/>
    </font>
    <font>
      <sz val="8"/>
      <name val="Helv"/>
      <family val="0"/>
    </font>
    <font>
      <sz val="11"/>
      <color indexed="62"/>
      <name val="Calibri"/>
      <family val="2"/>
    </font>
    <font>
      <sz val="12"/>
      <name val="Times New Roman"/>
      <family val="1"/>
    </font>
    <font>
      <sz val="11"/>
      <color indexed="60"/>
      <name val="Calibri"/>
      <family val="2"/>
    </font>
    <font>
      <sz val="10"/>
      <name val="Arial"/>
      <family val="2"/>
    </font>
    <font>
      <sz val="8"/>
      <color indexed="8"/>
      <name val="Trebuchet MS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MS Sans Serif"/>
      <family val="0"/>
    </font>
    <font>
      <b/>
      <sz val="18"/>
      <name val="Times New Roman"/>
      <family val="1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sz val="14"/>
      <name val="Helv"/>
      <family val="0"/>
    </font>
    <font>
      <b/>
      <sz val="10"/>
      <name val="Arial"/>
      <family val="2"/>
    </font>
    <font>
      <b/>
      <sz val="14"/>
      <name val="Helv"/>
      <family val="0"/>
    </font>
    <font>
      <b/>
      <sz val="14"/>
      <color indexed="10"/>
      <name val="Helv"/>
      <family val="0"/>
    </font>
    <font>
      <i/>
      <sz val="8"/>
      <name val="Arial"/>
      <family val="2"/>
    </font>
    <font>
      <sz val="7"/>
      <name val="MS Serif"/>
      <family val="1"/>
    </font>
    <font>
      <i/>
      <sz val="10"/>
      <name val="Arial"/>
      <family val="2"/>
    </font>
    <font>
      <b/>
      <sz val="8"/>
      <name val="Arial"/>
      <family val="2"/>
    </font>
    <font>
      <b/>
      <sz val="8"/>
      <name val="Helv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0" borderId="2" applyNumberFormat="0" applyFill="0" applyAlignment="0" applyProtection="0"/>
    <xf numFmtId="0" fontId="8" fillId="17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174" fontId="12" fillId="0" borderId="0" applyFont="0" applyFill="0" applyBorder="0" applyAlignment="0" applyProtection="0"/>
    <xf numFmtId="0" fontId="13" fillId="7" borderId="1" applyNumberFormat="0" applyAlignment="0" applyProtection="0"/>
    <xf numFmtId="43" fontId="0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2" fillId="0" borderId="0">
      <alignment/>
      <protection/>
    </xf>
    <xf numFmtId="0" fontId="16" fillId="0" borderId="0">
      <alignment/>
      <protection/>
    </xf>
    <xf numFmtId="0" fontId="0" fillId="23" borderId="4" applyNumberFormat="0" applyFont="0" applyAlignment="0" applyProtection="0"/>
    <xf numFmtId="0" fontId="19" fillId="16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44" fontId="0" fillId="0" borderId="0" applyFont="0" applyFill="0" applyBorder="0" applyAlignment="0" applyProtection="0"/>
    <xf numFmtId="175" fontId="14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30" fillId="0" borderId="0" xfId="53" applyFont="1" applyBorder="1" applyAlignment="1" applyProtection="1">
      <alignment horizontal="left" vertical="top" wrapText="1"/>
      <protection hidden="1"/>
    </xf>
    <xf numFmtId="0" fontId="30" fillId="0" borderId="0" xfId="53" applyFont="1" applyBorder="1" applyAlignment="1" applyProtection="1">
      <alignment horizontal="left" vertical="top" wrapText="1"/>
      <protection hidden="1"/>
    </xf>
    <xf numFmtId="0" fontId="31" fillId="0" borderId="0" xfId="53" applyFont="1" applyAlignment="1" applyProtection="1">
      <alignment horizontal="right" vertical="top"/>
      <protection hidden="1"/>
    </xf>
    <xf numFmtId="173" fontId="32" fillId="0" borderId="0" xfId="53" applyNumberFormat="1" applyFont="1" applyBorder="1" applyProtection="1">
      <alignment/>
      <protection hidden="1"/>
    </xf>
    <xf numFmtId="0" fontId="32" fillId="0" borderId="0" xfId="53" applyFont="1" applyBorder="1" applyProtection="1">
      <alignment/>
      <protection hidden="1"/>
    </xf>
    <xf numFmtId="0" fontId="32" fillId="0" borderId="0" xfId="53" applyFont="1" applyProtection="1">
      <alignment/>
      <protection hidden="1"/>
    </xf>
    <xf numFmtId="0" fontId="12" fillId="0" borderId="0" xfId="53" applyProtection="1">
      <alignment/>
      <protection hidden="1"/>
    </xf>
    <xf numFmtId="0" fontId="33" fillId="0" borderId="10" xfId="53" applyFont="1" applyBorder="1" applyAlignment="1" applyProtection="1">
      <alignment horizontal="left" vertical="center" wrapText="1"/>
      <protection hidden="1"/>
    </xf>
    <xf numFmtId="0" fontId="34" fillId="0" borderId="11" xfId="53" applyFont="1" applyFill="1" applyBorder="1" applyAlignment="1" applyProtection="1">
      <alignment horizontal="left" vertical="center" wrapText="1"/>
      <protection hidden="1"/>
    </xf>
    <xf numFmtId="0" fontId="34" fillId="0" borderId="12" xfId="53" applyFont="1" applyFill="1" applyBorder="1" applyAlignment="1" applyProtection="1">
      <alignment horizontal="left" vertical="center" wrapText="1"/>
      <protection hidden="1"/>
    </xf>
    <xf numFmtId="0" fontId="35" fillId="0" borderId="13" xfId="53" applyFont="1" applyBorder="1" applyAlignment="1" applyProtection="1">
      <alignment/>
      <protection hidden="1"/>
    </xf>
    <xf numFmtId="0" fontId="34" fillId="0" borderId="11" xfId="53" applyFont="1" applyFill="1" applyBorder="1" applyAlignment="1" applyProtection="1">
      <alignment horizontal="center" vertical="center" wrapText="1"/>
      <protection hidden="1"/>
    </xf>
    <xf numFmtId="0" fontId="34" fillId="0" borderId="12" xfId="53" applyFont="1" applyFill="1" applyBorder="1" applyAlignment="1" applyProtection="1">
      <alignment horizontal="center" vertical="center" wrapText="1"/>
      <protection hidden="1"/>
    </xf>
    <xf numFmtId="0" fontId="34" fillId="0" borderId="13" xfId="53" applyFont="1" applyFill="1" applyBorder="1" applyAlignment="1" applyProtection="1">
      <alignment horizontal="center" vertical="center" wrapText="1"/>
      <protection hidden="1"/>
    </xf>
    <xf numFmtId="0" fontId="36" fillId="0" borderId="14" xfId="53" applyFont="1" applyFill="1" applyBorder="1" applyAlignment="1" applyProtection="1">
      <alignment horizontal="centerContinuous" vertical="center" wrapText="1"/>
      <protection hidden="1"/>
    </xf>
    <xf numFmtId="0" fontId="36" fillId="0" borderId="15" xfId="53" applyFont="1" applyFill="1" applyBorder="1" applyAlignment="1" applyProtection="1">
      <alignment horizontal="centerContinuous" vertical="center" wrapText="1"/>
      <protection hidden="1"/>
    </xf>
    <xf numFmtId="0" fontId="32" fillId="0" borderId="15" xfId="53" applyFont="1" applyFill="1" applyBorder="1" applyAlignment="1" applyProtection="1">
      <alignment horizontal="centerContinuous"/>
      <protection hidden="1"/>
    </xf>
    <xf numFmtId="0" fontId="12" fillId="0" borderId="16" xfId="53" applyBorder="1" applyAlignment="1" applyProtection="1">
      <alignment horizontal="centerContinuous" vertical="center"/>
      <protection hidden="1"/>
    </xf>
    <xf numFmtId="0" fontId="12" fillId="24" borderId="17" xfId="53" applyFill="1" applyBorder="1" applyProtection="1">
      <alignment/>
      <protection hidden="1"/>
    </xf>
    <xf numFmtId="0" fontId="12" fillId="0" borderId="15" xfId="53" applyBorder="1" applyAlignment="1" applyProtection="1">
      <alignment horizontal="centerContinuous" vertical="center"/>
      <protection hidden="1"/>
    </xf>
    <xf numFmtId="0" fontId="32" fillId="0" borderId="16" xfId="53" applyFont="1" applyFill="1" applyBorder="1" applyAlignment="1" applyProtection="1">
      <alignment horizontal="centerContinuous" vertical="center"/>
      <protection hidden="1"/>
    </xf>
    <xf numFmtId="0" fontId="37" fillId="0" borderId="18" xfId="53" applyFont="1" applyBorder="1" applyAlignment="1" applyProtection="1">
      <alignment horizontal="center" vertical="center" wrapText="1"/>
      <protection hidden="1"/>
    </xf>
    <xf numFmtId="0" fontId="37" fillId="0" borderId="0" xfId="53" applyFont="1" applyBorder="1" applyAlignment="1" applyProtection="1">
      <alignment horizontal="center" vertical="center" wrapText="1"/>
      <protection hidden="1"/>
    </xf>
    <xf numFmtId="0" fontId="37" fillId="0" borderId="19" xfId="53" applyFont="1" applyBorder="1" applyAlignment="1" applyProtection="1">
      <alignment horizontal="center" vertical="center" wrapText="1"/>
      <protection hidden="1"/>
    </xf>
    <xf numFmtId="0" fontId="12" fillId="0" borderId="0" xfId="53" applyBorder="1" applyProtection="1">
      <alignment/>
      <protection hidden="1"/>
    </xf>
    <xf numFmtId="0" fontId="38" fillId="0" borderId="0" xfId="53" applyFont="1" applyBorder="1" applyAlignment="1" applyProtection="1">
      <alignment vertical="center" wrapText="1"/>
      <protection hidden="1"/>
    </xf>
    <xf numFmtId="0" fontId="32" fillId="0" borderId="20" xfId="53" applyFont="1" applyFill="1" applyBorder="1" applyAlignment="1" applyProtection="1">
      <alignment horizontal="centerContinuous"/>
      <protection hidden="1"/>
    </xf>
    <xf numFmtId="0" fontId="32" fillId="0" borderId="21" xfId="53" applyFont="1" applyFill="1" applyBorder="1" applyAlignment="1" applyProtection="1">
      <alignment horizontal="centerContinuous"/>
      <protection hidden="1"/>
    </xf>
    <xf numFmtId="0" fontId="39" fillId="0" borderId="22" xfId="53" applyFont="1" applyFill="1" applyBorder="1" applyAlignment="1" applyProtection="1">
      <alignment horizontal="center"/>
      <protection hidden="1"/>
    </xf>
    <xf numFmtId="0" fontId="32" fillId="0" borderId="22" xfId="53" applyFont="1" applyFill="1" applyBorder="1" applyAlignment="1" applyProtection="1">
      <alignment horizontal="centerContinuous"/>
      <protection hidden="1"/>
    </xf>
    <xf numFmtId="0" fontId="40" fillId="24" borderId="23" xfId="53" applyFont="1" applyFill="1" applyBorder="1" applyAlignment="1" applyProtection="1">
      <alignment horizontal="center" vertical="center" wrapText="1"/>
      <protection hidden="1"/>
    </xf>
    <xf numFmtId="0" fontId="32" fillId="0" borderId="24" xfId="53" applyFont="1" applyFill="1" applyBorder="1" applyAlignment="1" applyProtection="1">
      <alignment horizontal="centerContinuous"/>
      <protection hidden="1"/>
    </xf>
    <xf numFmtId="0" fontId="39" fillId="0" borderId="25" xfId="53" applyFont="1" applyFill="1" applyBorder="1" applyAlignment="1" applyProtection="1">
      <alignment horizontal="center"/>
      <protection hidden="1"/>
    </xf>
    <xf numFmtId="0" fontId="32" fillId="0" borderId="26" xfId="53" applyFont="1" applyFill="1" applyBorder="1" applyAlignment="1" applyProtection="1">
      <alignment horizontal="centerContinuous"/>
      <protection hidden="1"/>
    </xf>
    <xf numFmtId="0" fontId="36" fillId="0" borderId="27" xfId="0" applyFont="1" applyFill="1" applyBorder="1" applyAlignment="1" applyProtection="1">
      <alignment horizontal="left" wrapText="1"/>
      <protection/>
    </xf>
    <xf numFmtId="0" fontId="36" fillId="0" borderId="24" xfId="0" applyFont="1" applyFill="1" applyBorder="1" applyAlignment="1" applyProtection="1">
      <alignment horizontal="left" wrapText="1"/>
      <protection/>
    </xf>
    <xf numFmtId="0" fontId="36" fillId="0" borderId="24" xfId="0" applyFont="1" applyFill="1" applyBorder="1" applyAlignment="1" applyProtection="1">
      <alignment horizontal="left"/>
      <protection/>
    </xf>
    <xf numFmtId="0" fontId="36" fillId="0" borderId="28" xfId="0" applyFont="1" applyFill="1" applyBorder="1" applyAlignment="1" applyProtection="1">
      <alignment horizontal="left"/>
      <protection/>
    </xf>
    <xf numFmtId="0" fontId="36" fillId="0" borderId="27" xfId="0" applyFont="1" applyFill="1" applyBorder="1" applyAlignment="1" applyProtection="1">
      <alignment horizontal="left" wrapText="1"/>
      <protection/>
    </xf>
    <xf numFmtId="0" fontId="36" fillId="0" borderId="24" xfId="0" applyFont="1" applyFill="1" applyBorder="1" applyAlignment="1" applyProtection="1">
      <alignment horizontal="left" wrapText="1"/>
      <protection/>
    </xf>
    <xf numFmtId="0" fontId="36" fillId="0" borderId="24" xfId="0" applyFont="1" applyFill="1" applyBorder="1" applyAlignment="1" applyProtection="1">
      <alignment horizontal="left"/>
      <protection/>
    </xf>
    <xf numFmtId="0" fontId="36" fillId="0" borderId="28" xfId="0" applyFont="1" applyFill="1" applyBorder="1" applyAlignment="1" applyProtection="1">
      <alignment horizontal="left"/>
      <protection/>
    </xf>
    <xf numFmtId="0" fontId="32" fillId="0" borderId="20" xfId="53" applyFont="1" applyFill="1" applyBorder="1" applyAlignment="1" applyProtection="1">
      <alignment horizontal="left"/>
      <protection hidden="1"/>
    </xf>
    <xf numFmtId="0" fontId="32" fillId="0" borderId="22" xfId="53" applyFont="1" applyFill="1" applyBorder="1" applyAlignment="1" applyProtection="1">
      <alignment horizontal="left"/>
      <protection hidden="1"/>
    </xf>
    <xf numFmtId="3" fontId="12" fillId="0" borderId="26" xfId="53" applyNumberFormat="1" applyFill="1" applyBorder="1" applyAlignment="1" applyProtection="1">
      <alignment/>
      <protection hidden="1" locked="0"/>
    </xf>
    <xf numFmtId="0" fontId="12" fillId="24" borderId="23" xfId="53" applyFill="1" applyBorder="1" applyProtection="1">
      <alignment/>
      <protection hidden="1"/>
    </xf>
    <xf numFmtId="0" fontId="41" fillId="0" borderId="29" xfId="53" applyFont="1" applyFill="1" applyBorder="1" applyAlignment="1" applyProtection="1">
      <alignment horizontal="right"/>
      <protection hidden="1"/>
    </xf>
    <xf numFmtId="0" fontId="41" fillId="0" borderId="30" xfId="53" applyFont="1" applyFill="1" applyBorder="1" applyAlignment="1" applyProtection="1">
      <alignment horizontal="right"/>
      <protection hidden="1"/>
    </xf>
    <xf numFmtId="0" fontId="32" fillId="0" borderId="31" xfId="53" applyFont="1" applyFill="1" applyBorder="1" applyAlignment="1" applyProtection="1">
      <alignment/>
      <protection hidden="1"/>
    </xf>
    <xf numFmtId="176" fontId="42" fillId="0" borderId="32" xfId="53" applyNumberFormat="1" applyFont="1" applyFill="1" applyBorder="1" applyAlignment="1" applyProtection="1">
      <alignment vertical="center"/>
      <protection hidden="1"/>
    </xf>
    <xf numFmtId="0" fontId="37" fillId="0" borderId="33" xfId="53" applyFont="1" applyBorder="1" applyAlignment="1" applyProtection="1">
      <alignment horizontal="center" vertical="center" wrapText="1"/>
      <protection hidden="1"/>
    </xf>
    <xf numFmtId="0" fontId="37" fillId="0" borderId="10" xfId="53" applyFont="1" applyBorder="1" applyAlignment="1" applyProtection="1">
      <alignment horizontal="center" vertical="center" wrapText="1"/>
      <protection hidden="1"/>
    </xf>
    <xf numFmtId="0" fontId="37" fillId="0" borderId="34" xfId="53" applyFont="1" applyBorder="1" applyAlignment="1" applyProtection="1">
      <alignment horizontal="center" vertical="center" wrapText="1"/>
      <protection hidden="1"/>
    </xf>
    <xf numFmtId="0" fontId="41" fillId="0" borderId="35" xfId="53" applyFont="1" applyFill="1" applyBorder="1" applyAlignment="1" applyProtection="1">
      <alignment horizontal="left"/>
      <protection hidden="1"/>
    </xf>
    <xf numFmtId="0" fontId="41" fillId="0" borderId="36" xfId="53" applyFont="1" applyFill="1" applyBorder="1" applyAlignment="1" applyProtection="1">
      <alignment horizontal="left"/>
      <protection hidden="1"/>
    </xf>
    <xf numFmtId="0" fontId="36" fillId="0" borderId="36" xfId="53" applyFont="1" applyFill="1" applyBorder="1" applyAlignment="1" applyProtection="1">
      <alignment horizontal="left"/>
      <protection hidden="1"/>
    </xf>
    <xf numFmtId="0" fontId="36" fillId="0" borderId="37" xfId="53" applyFont="1" applyFill="1" applyBorder="1" applyAlignment="1" applyProtection="1">
      <alignment horizontal="left"/>
      <protection hidden="1"/>
    </xf>
    <xf numFmtId="0" fontId="34" fillId="0" borderId="38" xfId="53" applyFont="1" applyFill="1" applyBorder="1" applyAlignment="1" applyProtection="1">
      <alignment horizontal="center" vertical="center" wrapText="1"/>
      <protection hidden="1"/>
    </xf>
    <xf numFmtId="0" fontId="34" fillId="0" borderId="39" xfId="53" applyFont="1" applyFill="1" applyBorder="1" applyAlignment="1" applyProtection="1">
      <alignment horizontal="center" vertical="center" wrapText="1"/>
      <protection hidden="1"/>
    </xf>
    <xf numFmtId="0" fontId="34" fillId="0" borderId="40" xfId="53" applyFont="1" applyFill="1" applyBorder="1" applyAlignment="1" applyProtection="1">
      <alignment horizontal="center" vertical="center" wrapText="1"/>
      <protection hidden="1"/>
    </xf>
    <xf numFmtId="0" fontId="34" fillId="0" borderId="33" xfId="53" applyFont="1" applyFill="1" applyBorder="1" applyAlignment="1" applyProtection="1">
      <alignment horizontal="center" vertical="center" wrapText="1"/>
      <protection hidden="1"/>
    </xf>
    <xf numFmtId="0" fontId="34" fillId="0" borderId="10" xfId="53" applyFont="1" applyFill="1" applyBorder="1" applyAlignment="1" applyProtection="1">
      <alignment horizontal="center" vertical="center" wrapText="1"/>
      <protection hidden="1"/>
    </xf>
    <xf numFmtId="0" fontId="34" fillId="0" borderId="34" xfId="53" applyFont="1" applyFill="1" applyBorder="1" applyAlignment="1" applyProtection="1">
      <alignment horizontal="center" vertical="center" wrapText="1"/>
      <protection hidden="1"/>
    </xf>
    <xf numFmtId="0" fontId="37" fillId="0" borderId="38" xfId="53" applyFont="1" applyBorder="1" applyAlignment="1" applyProtection="1">
      <alignment vertical="center" wrapText="1"/>
      <protection hidden="1"/>
    </xf>
    <xf numFmtId="0" fontId="37" fillId="0" borderId="39" xfId="53" applyFont="1" applyBorder="1" applyAlignment="1" applyProtection="1">
      <alignment vertical="center" wrapText="1"/>
      <protection hidden="1"/>
    </xf>
    <xf numFmtId="0" fontId="37" fillId="0" borderId="40" xfId="53" applyFont="1" applyBorder="1" applyAlignment="1" applyProtection="1">
      <alignment vertical="center" wrapText="1"/>
      <protection hidden="1"/>
    </xf>
    <xf numFmtId="0" fontId="41" fillId="0" borderId="29" xfId="53" applyFont="1" applyFill="1" applyBorder="1" applyAlignment="1" applyProtection="1">
      <alignment horizontal="right" vertical="top"/>
      <protection hidden="1"/>
    </xf>
    <xf numFmtId="0" fontId="41" fillId="0" borderId="30" xfId="53" applyFont="1" applyFill="1" applyBorder="1" applyAlignment="1" applyProtection="1">
      <alignment horizontal="right" vertical="top"/>
      <protection hidden="1"/>
    </xf>
    <xf numFmtId="0" fontId="36" fillId="0" borderId="31" xfId="53" applyFont="1" applyFill="1" applyBorder="1" applyAlignment="1" applyProtection="1">
      <alignment vertical="top"/>
      <protection hidden="1"/>
    </xf>
    <xf numFmtId="176" fontId="42" fillId="0" borderId="32" xfId="53" applyNumberFormat="1" applyFont="1" applyFill="1" applyBorder="1" applyAlignment="1" applyProtection="1">
      <alignment vertical="top"/>
      <protection hidden="1"/>
    </xf>
    <xf numFmtId="0" fontId="37" fillId="0" borderId="18" xfId="53" applyFont="1" applyBorder="1" applyAlignment="1" applyProtection="1">
      <alignment vertical="center" wrapText="1"/>
      <protection hidden="1"/>
    </xf>
    <xf numFmtId="0" fontId="37" fillId="0" borderId="0" xfId="53" applyFont="1" applyBorder="1" applyAlignment="1" applyProtection="1">
      <alignment vertical="center" wrapText="1"/>
      <protection hidden="1"/>
    </xf>
    <xf numFmtId="0" fontId="37" fillId="0" borderId="19" xfId="53" applyFont="1" applyBorder="1" applyAlignment="1" applyProtection="1">
      <alignment vertical="center" wrapText="1"/>
      <protection hidden="1"/>
    </xf>
    <xf numFmtId="0" fontId="36" fillId="0" borderId="31" xfId="53" applyFont="1" applyFill="1" applyBorder="1" applyAlignment="1" applyProtection="1">
      <alignment/>
      <protection hidden="1"/>
    </xf>
    <xf numFmtId="0" fontId="36" fillId="0" borderId="41" xfId="0" applyFont="1" applyFill="1" applyBorder="1" applyAlignment="1" applyProtection="1">
      <alignment horizontal="left" wrapText="1"/>
      <protection/>
    </xf>
    <xf numFmtId="0" fontId="36" fillId="0" borderId="15" xfId="0" applyFont="1" applyFill="1" applyBorder="1" applyAlignment="1" applyProtection="1">
      <alignment horizontal="left" wrapText="1"/>
      <protection/>
    </xf>
    <xf numFmtId="0" fontId="36" fillId="0" borderId="15" xfId="0" applyFont="1" applyFill="1" applyBorder="1" applyAlignment="1" applyProtection="1">
      <alignment horizontal="left"/>
      <protection/>
    </xf>
    <xf numFmtId="0" fontId="36" fillId="0" borderId="16" xfId="0" applyFont="1" applyFill="1" applyBorder="1" applyAlignment="1" applyProtection="1">
      <alignment horizontal="left"/>
      <protection/>
    </xf>
    <xf numFmtId="0" fontId="32" fillId="0" borderId="21" xfId="53" applyFont="1" applyFill="1" applyBorder="1" applyAlignment="1" applyProtection="1">
      <alignment horizontal="left"/>
      <protection hidden="1"/>
    </xf>
    <xf numFmtId="0" fontId="41" fillId="0" borderId="27" xfId="53" applyFont="1" applyFill="1" applyBorder="1" applyAlignment="1" applyProtection="1">
      <alignment horizontal="left" wrapText="1"/>
      <protection hidden="1"/>
    </xf>
    <xf numFmtId="0" fontId="41" fillId="0" borderId="24" xfId="53" applyFont="1" applyFill="1" applyBorder="1" applyAlignment="1" applyProtection="1">
      <alignment horizontal="left" wrapText="1"/>
      <protection hidden="1"/>
    </xf>
    <xf numFmtId="0" fontId="36" fillId="0" borderId="24" xfId="53" applyFont="1" applyFill="1" applyBorder="1" applyAlignment="1" applyProtection="1">
      <alignment horizontal="left"/>
      <protection hidden="1"/>
    </xf>
    <xf numFmtId="0" fontId="36" fillId="0" borderId="28" xfId="53" applyFont="1" applyFill="1" applyBorder="1" applyAlignment="1" applyProtection="1">
      <alignment horizontal="left"/>
      <protection hidden="1"/>
    </xf>
    <xf numFmtId="0" fontId="41" fillId="0" borderId="38" xfId="53" applyFont="1" applyFill="1" applyBorder="1" applyAlignment="1" applyProtection="1">
      <alignment horizontal="right"/>
      <protection hidden="1"/>
    </xf>
    <xf numFmtId="0" fontId="41" fillId="0" borderId="39" xfId="53" applyFont="1" applyFill="1" applyBorder="1" applyAlignment="1" applyProtection="1">
      <alignment horizontal="right"/>
      <protection hidden="1"/>
    </xf>
    <xf numFmtId="0" fontId="36" fillId="0" borderId="39" xfId="53" applyFont="1" applyFill="1" applyBorder="1" applyAlignment="1" applyProtection="1">
      <alignment/>
      <protection hidden="1"/>
    </xf>
    <xf numFmtId="176" fontId="42" fillId="0" borderId="40" xfId="53" applyNumberFormat="1" applyFont="1" applyFill="1" applyBorder="1" applyAlignment="1" applyProtection="1">
      <alignment vertical="center"/>
      <protection hidden="1"/>
    </xf>
    <xf numFmtId="0" fontId="41" fillId="0" borderId="18" xfId="53" applyFont="1" applyFill="1" applyBorder="1" applyAlignment="1" applyProtection="1">
      <alignment horizontal="right"/>
      <protection hidden="1"/>
    </xf>
    <xf numFmtId="0" fontId="41" fillId="0" borderId="0" xfId="53" applyFont="1" applyFill="1" applyBorder="1" applyAlignment="1" applyProtection="1">
      <alignment horizontal="right"/>
      <protection hidden="1"/>
    </xf>
    <xf numFmtId="0" fontId="36" fillId="0" borderId="0" xfId="53" applyFont="1" applyFill="1" applyBorder="1" applyAlignment="1" applyProtection="1">
      <alignment/>
      <protection hidden="1"/>
    </xf>
    <xf numFmtId="176" fontId="42" fillId="0" borderId="19" xfId="53" applyNumberFormat="1" applyFont="1" applyFill="1" applyBorder="1" applyAlignment="1" applyProtection="1">
      <alignment vertical="center"/>
      <protection hidden="1"/>
    </xf>
    <xf numFmtId="0" fontId="41" fillId="0" borderId="33" xfId="53" applyFont="1" applyFill="1" applyBorder="1" applyAlignment="1" applyProtection="1">
      <alignment horizontal="right"/>
      <protection hidden="1"/>
    </xf>
    <xf numFmtId="0" fontId="41" fillId="0" borderId="10" xfId="53" applyFont="1" applyFill="1" applyBorder="1" applyAlignment="1" applyProtection="1">
      <alignment horizontal="right"/>
      <protection hidden="1"/>
    </xf>
    <xf numFmtId="0" fontId="36" fillId="0" borderId="10" xfId="53" applyFont="1" applyFill="1" applyBorder="1" applyAlignment="1" applyProtection="1">
      <alignment/>
      <protection hidden="1"/>
    </xf>
    <xf numFmtId="176" fontId="42" fillId="0" borderId="34" xfId="53" applyNumberFormat="1" applyFont="1" applyFill="1" applyBorder="1" applyAlignment="1" applyProtection="1">
      <alignment vertical="center"/>
      <protection hidden="1"/>
    </xf>
    <xf numFmtId="0" fontId="42" fillId="0" borderId="11" xfId="53" applyFont="1" applyFill="1" applyBorder="1" applyAlignment="1" applyProtection="1">
      <alignment horizontal="center"/>
      <protection hidden="1"/>
    </xf>
    <xf numFmtId="0" fontId="42" fillId="0" borderId="12" xfId="53" applyFont="1" applyFill="1" applyBorder="1" applyAlignment="1" applyProtection="1">
      <alignment horizontal="center"/>
      <protection hidden="1"/>
    </xf>
    <xf numFmtId="0" fontId="42" fillId="0" borderId="42" xfId="53" applyFont="1" applyFill="1" applyBorder="1" applyAlignment="1" applyProtection="1">
      <alignment horizontal="center"/>
      <protection hidden="1"/>
    </xf>
    <xf numFmtId="176" fontId="42" fillId="0" borderId="43" xfId="53" applyNumberFormat="1" applyFont="1" applyFill="1" applyBorder="1" applyAlignment="1" applyProtection="1">
      <alignment vertical="center"/>
      <protection hidden="1"/>
    </xf>
    <xf numFmtId="0" fontId="42" fillId="24" borderId="44" xfId="53" applyFont="1" applyFill="1" applyBorder="1" applyAlignment="1" applyProtection="1">
      <alignment horizontal="right" vertical="center"/>
      <protection hidden="1"/>
    </xf>
    <xf numFmtId="0" fontId="43" fillId="0" borderId="11" xfId="53" applyFont="1" applyBorder="1" applyAlignment="1" applyProtection="1">
      <alignment horizontal="center"/>
      <protection hidden="1"/>
    </xf>
    <xf numFmtId="0" fontId="43" fillId="0" borderId="12" xfId="53" applyFont="1" applyBorder="1" applyAlignment="1" applyProtection="1">
      <alignment horizontal="center"/>
      <protection hidden="1"/>
    </xf>
    <xf numFmtId="0" fontId="43" fillId="0" borderId="42" xfId="53" applyFont="1" applyBorder="1" applyAlignment="1" applyProtection="1">
      <alignment horizontal="center"/>
      <protection hidden="1"/>
    </xf>
    <xf numFmtId="0" fontId="37" fillId="0" borderId="33" xfId="53" applyFont="1" applyBorder="1" applyAlignment="1" applyProtection="1">
      <alignment vertical="center" wrapText="1"/>
      <protection hidden="1"/>
    </xf>
    <xf numFmtId="0" fontId="37" fillId="0" borderId="10" xfId="53" applyFont="1" applyBorder="1" applyAlignment="1" applyProtection="1">
      <alignment vertical="center" wrapText="1"/>
      <protection hidden="1"/>
    </xf>
    <xf numFmtId="0" fontId="37" fillId="0" borderId="34" xfId="53" applyFont="1" applyBorder="1" applyAlignment="1" applyProtection="1">
      <alignment vertical="center" wrapText="1"/>
      <protection hidden="1"/>
    </xf>
    <xf numFmtId="0" fontId="43" fillId="0" borderId="0" xfId="53" applyFont="1" applyProtection="1">
      <alignment/>
      <protection hidden="1"/>
    </xf>
    <xf numFmtId="0" fontId="12" fillId="0" borderId="0" xfId="53" applyAlignment="1" applyProtection="1">
      <alignment horizontal="center"/>
      <protection hidden="1"/>
    </xf>
    <xf numFmtId="0" fontId="39" fillId="0" borderId="0" xfId="53" applyFont="1" applyFill="1" applyBorder="1" applyAlignment="1" applyProtection="1">
      <alignment horizontal="center"/>
      <protection hidden="1"/>
    </xf>
    <xf numFmtId="0" fontId="12" fillId="0" borderId="0" xfId="53" applyBorder="1" applyAlignment="1" applyProtection="1">
      <alignment horizontal="center"/>
      <protection hidden="1"/>
    </xf>
  </cellXfs>
  <cellStyles count="5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legamento ipertestuale 2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Euro" xfId="45"/>
    <cellStyle name="Input" xfId="46"/>
    <cellStyle name="Comma" xfId="47"/>
    <cellStyle name="Migliaia (0)_3tabella15" xfId="48"/>
    <cellStyle name="Comma [0]" xfId="49"/>
    <cellStyle name="Migliaia 2" xfId="50"/>
    <cellStyle name="Migliaia 2 2" xfId="51"/>
    <cellStyle name="Neutrale" xfId="52"/>
    <cellStyle name="Normale 2" xfId="53"/>
    <cellStyle name="Normale 3" xfId="54"/>
    <cellStyle name="Nota" xfId="55"/>
    <cellStyle name="Output" xfId="56"/>
    <cellStyle name="Percent" xfId="57"/>
    <cellStyle name="Percentuale 2" xfId="58"/>
    <cellStyle name="Percentuale 2 2" xfId="59"/>
    <cellStyle name="Testo avviso" xfId="60"/>
    <cellStyle name="Testo descrittivo" xfId="61"/>
    <cellStyle name="Titolo" xfId="62"/>
    <cellStyle name="Titolo 1" xfId="63"/>
    <cellStyle name="Titolo 2" xfId="64"/>
    <cellStyle name="Titolo 3" xfId="65"/>
    <cellStyle name="Titolo 4" xfId="66"/>
    <cellStyle name="Totale" xfId="67"/>
    <cellStyle name="Valore non valido" xfId="68"/>
    <cellStyle name="Valore valido" xfId="69"/>
    <cellStyle name="Currency" xfId="70"/>
    <cellStyle name="Valuta (0)_3tabella15" xfId="71"/>
    <cellStyle name="Currency [0]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38100</xdr:rowOff>
    </xdr:from>
    <xdr:to>
      <xdr:col>5</xdr:col>
      <xdr:colOff>9525</xdr:colOff>
      <xdr:row>1</xdr:row>
      <xdr:rowOff>438150</xdr:rowOff>
    </xdr:to>
    <xdr:sp>
      <xdr:nvSpPr>
        <xdr:cNvPr id="1" name="Testo 3"/>
        <xdr:cNvSpPr txBox="1">
          <a:spLocks noChangeArrowheads="1"/>
        </xdr:cNvSpPr>
      </xdr:nvSpPr>
      <xdr:spPr>
        <a:xfrm>
          <a:off x="9525" y="1143000"/>
          <a:ext cx="8048625" cy="40005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15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FONDI PER LA CONTRATTAZIONE INTEGRATIVA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MACROCATEGORIA: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MEDICI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9525</xdr:colOff>
      <xdr:row>0</xdr:row>
      <xdr:rowOff>333375</xdr:rowOff>
    </xdr:from>
    <xdr:to>
      <xdr:col>0</xdr:col>
      <xdr:colOff>3095625</xdr:colOff>
      <xdr:row>0</xdr:row>
      <xdr:rowOff>1076325</xdr:rowOff>
    </xdr:to>
    <xdr:pic>
      <xdr:nvPicPr>
        <xdr:cNvPr id="2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33375"/>
          <a:ext cx="3086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GIONE\CONTO%20ANNUALE\CA%202011\flux963_1_%20check%20da%20regione.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_1"/>
      <sheetName val="IN_SI_1"/>
      <sheetName val="COCOCO"/>
      <sheetName val="IN_COCOCO"/>
      <sheetName val="SI_2(1)"/>
      <sheetName val="IN_SI_2_1"/>
      <sheetName val="SI_2(2)"/>
      <sheetName val="IN_SI_2_2"/>
      <sheetName val="SI_2(3)"/>
      <sheetName val="IN_SI_2_3"/>
      <sheetName val="t1"/>
      <sheetName val="IN_T1"/>
      <sheetName val="1A"/>
      <sheetName val="IN_1A"/>
      <sheetName val="1B"/>
      <sheetName val="IN_1B"/>
      <sheetName val="1C"/>
      <sheetName val="IN_1C"/>
      <sheetName val="1D"/>
      <sheetName val="IN_1D"/>
      <sheetName val="1E"/>
      <sheetName val="IN_1E"/>
      <sheetName val="1F"/>
      <sheetName val="IN_1F"/>
      <sheetName val="t2"/>
      <sheetName val="IN_T2"/>
      <sheetName val="t2A"/>
      <sheetName val="IN_T2A"/>
      <sheetName val="t3"/>
      <sheetName val="IN_T3"/>
      <sheetName val="t4"/>
      <sheetName val="IN_T4"/>
      <sheetName val="t5"/>
      <sheetName val="IN_T5"/>
      <sheetName val="t6"/>
      <sheetName val="IN_T6"/>
      <sheetName val="t7"/>
      <sheetName val="IN_T7"/>
      <sheetName val="t8"/>
      <sheetName val="IN_T8"/>
      <sheetName val="t9"/>
      <sheetName val="IN_T9"/>
      <sheetName val="t10"/>
      <sheetName val="IN_T10"/>
      <sheetName val="t11"/>
      <sheetName val="IN_T11"/>
      <sheetName val="t12"/>
      <sheetName val="IN_T12"/>
      <sheetName val="t13"/>
      <sheetName val="IN_T13"/>
      <sheetName val="t14"/>
      <sheetName val="IN_T14"/>
      <sheetName val="IN_T14_NOTE"/>
      <sheetName val="t15(1)"/>
      <sheetName val="IN_T15_1"/>
      <sheetName val="t15(2)"/>
      <sheetName val="IN_T15_2"/>
      <sheetName val="t15(3)"/>
      <sheetName val="IN_T15_3"/>
      <sheetName val="Valori Medi"/>
      <sheetName val="Squadratura 1"/>
      <sheetName val="Squadratura 2"/>
      <sheetName val="Squadratura 3"/>
      <sheetName val="Squadratura 4"/>
      <sheetName val="Coerenza tab. 1E"/>
      <sheetName val="Incongruenza 1"/>
      <sheetName val="Incongruenza 2"/>
      <sheetName val="Incongruenza 4 e controlli t14"/>
      <sheetName val="Incongruenza 5"/>
      <sheetName val="Incongruenza 6"/>
      <sheetName val="Incongruenza 7"/>
      <sheetName val="Incongruenza 8"/>
      <sheetName val="out_Incongruenza_4"/>
      <sheetName val="out_SI_1"/>
      <sheetName val="out_COCOCO"/>
      <sheetName val="out_SI_2_1"/>
      <sheetName val="out_SI_2_2"/>
      <sheetName val="out_SI_2_3"/>
      <sheetName val="COM"/>
      <sheetName val="VERSIONE"/>
      <sheetName val="STRUTTURE"/>
    </sheetNames>
    <sheetDataSet>
      <sheetData sheetId="10">
        <row r="1">
          <cell r="A1" t="str">
            <v>COMPARTO SERVIZIO SANITARIO NAZIONALE - anno 2011</v>
          </cell>
        </row>
      </sheetData>
      <sheetData sheetId="54">
        <row r="2">
          <cell r="A2" t="str">
            <v>29.7.F01A</v>
          </cell>
          <cell r="B2" t="str">
            <v>29</v>
          </cell>
          <cell r="C2" t="str">
            <v>7</v>
          </cell>
          <cell r="D2" t="str">
            <v>F01A</v>
          </cell>
          <cell r="E2">
            <v>0</v>
          </cell>
        </row>
        <row r="3">
          <cell r="A3" t="str">
            <v>29.7.F17I</v>
          </cell>
          <cell r="B3" t="str">
            <v>29</v>
          </cell>
          <cell r="C3" t="str">
            <v>7</v>
          </cell>
          <cell r="D3" t="str">
            <v>F17I</v>
          </cell>
          <cell r="E3">
            <v>0</v>
          </cell>
        </row>
        <row r="4">
          <cell r="A4" t="str">
            <v>29.7.F69G</v>
          </cell>
          <cell r="B4" t="str">
            <v>29</v>
          </cell>
          <cell r="C4" t="str">
            <v>7</v>
          </cell>
          <cell r="D4" t="str">
            <v>F69G</v>
          </cell>
          <cell r="E4">
            <v>0</v>
          </cell>
        </row>
        <row r="5">
          <cell r="A5" t="str">
            <v>29.7.F950</v>
          </cell>
          <cell r="B5" t="str">
            <v>29</v>
          </cell>
          <cell r="C5" t="str">
            <v>7</v>
          </cell>
          <cell r="D5" t="str">
            <v>F950</v>
          </cell>
          <cell r="E5">
            <v>0</v>
          </cell>
        </row>
        <row r="6">
          <cell r="A6" t="str">
            <v>29.7.F947</v>
          </cell>
          <cell r="B6" t="str">
            <v>29</v>
          </cell>
          <cell r="C6" t="str">
            <v>7</v>
          </cell>
          <cell r="D6" t="str">
            <v>F947</v>
          </cell>
          <cell r="E6">
            <v>0</v>
          </cell>
        </row>
        <row r="7">
          <cell r="A7" t="str">
            <v>29.7.F948</v>
          </cell>
          <cell r="B7" t="str">
            <v>29</v>
          </cell>
          <cell r="C7" t="str">
            <v>7</v>
          </cell>
          <cell r="D7" t="str">
            <v>F948</v>
          </cell>
          <cell r="E7">
            <v>0</v>
          </cell>
        </row>
        <row r="8">
          <cell r="A8" t="str">
            <v>29.7.F949</v>
          </cell>
          <cell r="B8" t="str">
            <v>29</v>
          </cell>
          <cell r="C8" t="str">
            <v>7</v>
          </cell>
          <cell r="D8" t="str">
            <v>F949</v>
          </cell>
          <cell r="E8">
            <v>0</v>
          </cell>
        </row>
        <row r="9">
          <cell r="A9" t="str">
            <v>29.7.F951</v>
          </cell>
          <cell r="B9" t="str">
            <v>29</v>
          </cell>
          <cell r="C9" t="str">
            <v>7</v>
          </cell>
          <cell r="D9" t="str">
            <v>F951</v>
          </cell>
          <cell r="E9">
            <v>0</v>
          </cell>
        </row>
        <row r="10">
          <cell r="A10" t="str">
            <v>29.7.F996</v>
          </cell>
          <cell r="B10" t="str">
            <v>29</v>
          </cell>
          <cell r="C10" t="str">
            <v>7</v>
          </cell>
          <cell r="D10" t="str">
            <v>F996</v>
          </cell>
          <cell r="E10">
            <v>0</v>
          </cell>
        </row>
        <row r="11">
          <cell r="A11" t="str">
            <v>29.7.F84H</v>
          </cell>
          <cell r="B11" t="str">
            <v>29</v>
          </cell>
          <cell r="C11" t="str">
            <v>7</v>
          </cell>
          <cell r="D11" t="str">
            <v>F84H</v>
          </cell>
          <cell r="E11">
            <v>0</v>
          </cell>
        </row>
        <row r="12">
          <cell r="A12" t="str">
            <v>29.7.F85H</v>
          </cell>
          <cell r="B12" t="str">
            <v>29</v>
          </cell>
          <cell r="C12" t="str">
            <v>7</v>
          </cell>
          <cell r="D12" t="str">
            <v>F85H</v>
          </cell>
          <cell r="E12">
            <v>0</v>
          </cell>
        </row>
        <row r="13">
          <cell r="A13" t="str">
            <v>29.7.F86H</v>
          </cell>
          <cell r="B13" t="str">
            <v>29</v>
          </cell>
          <cell r="C13" t="str">
            <v>7</v>
          </cell>
          <cell r="D13" t="str">
            <v>F86H</v>
          </cell>
          <cell r="E13">
            <v>0</v>
          </cell>
        </row>
        <row r="14">
          <cell r="A14" t="str">
            <v>36.7.F70G</v>
          </cell>
          <cell r="B14" t="str">
            <v>36</v>
          </cell>
          <cell r="C14" t="str">
            <v>7</v>
          </cell>
          <cell r="D14" t="str">
            <v>F70G</v>
          </cell>
          <cell r="E14">
            <v>0</v>
          </cell>
        </row>
        <row r="15">
          <cell r="A15" t="str">
            <v>36.7.F99H</v>
          </cell>
          <cell r="B15" t="str">
            <v>36</v>
          </cell>
          <cell r="C15" t="str">
            <v>7</v>
          </cell>
          <cell r="D15" t="str">
            <v>F99H</v>
          </cell>
          <cell r="E15">
            <v>0</v>
          </cell>
        </row>
        <row r="16">
          <cell r="A16" t="str">
            <v>36.7.F954</v>
          </cell>
          <cell r="B16" t="str">
            <v>36</v>
          </cell>
          <cell r="C16" t="str">
            <v>7</v>
          </cell>
          <cell r="D16" t="str">
            <v>F954</v>
          </cell>
          <cell r="E16">
            <v>0</v>
          </cell>
        </row>
        <row r="17">
          <cell r="A17" t="str">
            <v>36.7.F01I</v>
          </cell>
          <cell r="B17" t="str">
            <v>36</v>
          </cell>
          <cell r="C17" t="str">
            <v>7</v>
          </cell>
          <cell r="D17" t="str">
            <v>F01I</v>
          </cell>
          <cell r="E17">
            <v>0</v>
          </cell>
        </row>
        <row r="18">
          <cell r="A18" t="str">
            <v>36.7.F991</v>
          </cell>
          <cell r="B18" t="str">
            <v>36</v>
          </cell>
          <cell r="C18" t="str">
            <v>7</v>
          </cell>
          <cell r="D18" t="str">
            <v>F991</v>
          </cell>
          <cell r="E18">
            <v>0</v>
          </cell>
        </row>
        <row r="19">
          <cell r="A19" t="str">
            <v>36.7.F955</v>
          </cell>
          <cell r="B19" t="str">
            <v>36</v>
          </cell>
          <cell r="C19" t="str">
            <v>7</v>
          </cell>
          <cell r="D19" t="str">
            <v>F955</v>
          </cell>
          <cell r="E19">
            <v>0</v>
          </cell>
        </row>
        <row r="20">
          <cell r="A20" t="str">
            <v>36.7.F84H</v>
          </cell>
          <cell r="B20" t="str">
            <v>36</v>
          </cell>
          <cell r="C20" t="str">
            <v>7</v>
          </cell>
          <cell r="D20" t="str">
            <v>F84H</v>
          </cell>
          <cell r="E20">
            <v>0</v>
          </cell>
        </row>
        <row r="21">
          <cell r="A21" t="str">
            <v>36.7.F85H</v>
          </cell>
          <cell r="B21" t="str">
            <v>36</v>
          </cell>
          <cell r="C21" t="str">
            <v>7</v>
          </cell>
          <cell r="D21" t="str">
            <v>F85H</v>
          </cell>
          <cell r="E21">
            <v>0</v>
          </cell>
        </row>
        <row r="22">
          <cell r="A22" t="str">
            <v>36.7.F86H</v>
          </cell>
          <cell r="B22" t="str">
            <v>36</v>
          </cell>
          <cell r="C22" t="str">
            <v>7</v>
          </cell>
          <cell r="D22" t="str">
            <v>F86H</v>
          </cell>
          <cell r="E22">
            <v>0</v>
          </cell>
        </row>
        <row r="23">
          <cell r="A23" t="str">
            <v>2.7.F71G</v>
          </cell>
          <cell r="B23" t="str">
            <v>2</v>
          </cell>
          <cell r="C23" t="str">
            <v>7</v>
          </cell>
          <cell r="D23" t="str">
            <v>F71G</v>
          </cell>
          <cell r="E23">
            <v>0</v>
          </cell>
        </row>
        <row r="24">
          <cell r="A24" t="str">
            <v>2.7.F02I</v>
          </cell>
          <cell r="B24" t="str">
            <v>2</v>
          </cell>
          <cell r="C24" t="str">
            <v>7</v>
          </cell>
          <cell r="D24" t="str">
            <v>F02I</v>
          </cell>
          <cell r="E24">
            <v>0</v>
          </cell>
        </row>
        <row r="25">
          <cell r="A25" t="str">
            <v>2.7.F72G</v>
          </cell>
          <cell r="B25" t="str">
            <v>2</v>
          </cell>
          <cell r="C25" t="str">
            <v>7</v>
          </cell>
          <cell r="D25" t="str">
            <v>F72G</v>
          </cell>
          <cell r="E25">
            <v>0</v>
          </cell>
        </row>
        <row r="26">
          <cell r="A26" t="str">
            <v>2.7.F958</v>
          </cell>
          <cell r="B26" t="str">
            <v>2</v>
          </cell>
          <cell r="C26" t="str">
            <v>7</v>
          </cell>
          <cell r="D26" t="str">
            <v>F958</v>
          </cell>
          <cell r="E26">
            <v>0</v>
          </cell>
        </row>
        <row r="27">
          <cell r="A27" t="str">
            <v>2.7.F989</v>
          </cell>
          <cell r="B27" t="str">
            <v>2</v>
          </cell>
          <cell r="C27" t="str">
            <v>7</v>
          </cell>
          <cell r="D27" t="str">
            <v>F989</v>
          </cell>
          <cell r="E27">
            <v>0</v>
          </cell>
        </row>
        <row r="28">
          <cell r="A28" t="str">
            <v>2.7.F84H</v>
          </cell>
          <cell r="B28" t="str">
            <v>2</v>
          </cell>
          <cell r="C28" t="str">
            <v>7</v>
          </cell>
          <cell r="D28" t="str">
            <v>F84H</v>
          </cell>
          <cell r="E28">
            <v>0</v>
          </cell>
        </row>
        <row r="29">
          <cell r="A29" t="str">
            <v>2.7.F85H</v>
          </cell>
          <cell r="B29" t="str">
            <v>2</v>
          </cell>
          <cell r="C29" t="str">
            <v>7</v>
          </cell>
          <cell r="D29" t="str">
            <v>F85H</v>
          </cell>
          <cell r="E29">
            <v>0</v>
          </cell>
        </row>
        <row r="30">
          <cell r="A30" t="str">
            <v>2.7.F86H</v>
          </cell>
          <cell r="B30" t="str">
            <v>2</v>
          </cell>
          <cell r="C30" t="str">
            <v>7</v>
          </cell>
          <cell r="D30" t="str">
            <v>F86H</v>
          </cell>
          <cell r="E30">
            <v>0</v>
          </cell>
        </row>
        <row r="31">
          <cell r="A31" t="str">
            <v>2.9.F50H</v>
          </cell>
          <cell r="B31" t="str">
            <v>2</v>
          </cell>
          <cell r="C31" t="str">
            <v>9</v>
          </cell>
          <cell r="D31" t="str">
            <v>F50H</v>
          </cell>
          <cell r="E31">
            <v>0</v>
          </cell>
        </row>
        <row r="32">
          <cell r="A32" t="str">
            <v>2.9.F962</v>
          </cell>
          <cell r="B32" t="str">
            <v>2</v>
          </cell>
          <cell r="C32" t="str">
            <v>9</v>
          </cell>
          <cell r="D32" t="str">
            <v>F962</v>
          </cell>
          <cell r="E32">
            <v>0</v>
          </cell>
        </row>
        <row r="33">
          <cell r="A33" t="str">
            <v>2.9.F960</v>
          </cell>
          <cell r="B33" t="str">
            <v>2</v>
          </cell>
          <cell r="C33" t="str">
            <v>9</v>
          </cell>
          <cell r="D33" t="str">
            <v>F960</v>
          </cell>
          <cell r="E33">
            <v>0</v>
          </cell>
        </row>
        <row r="34">
          <cell r="A34" t="str">
            <v>2.9.F961</v>
          </cell>
          <cell r="B34" t="str">
            <v>2</v>
          </cell>
          <cell r="C34" t="str">
            <v>9</v>
          </cell>
          <cell r="D34" t="str">
            <v>F961</v>
          </cell>
          <cell r="E34">
            <v>0</v>
          </cell>
        </row>
        <row r="35">
          <cell r="A35" t="str">
            <v>2.9.F987</v>
          </cell>
          <cell r="B35" t="str">
            <v>2</v>
          </cell>
          <cell r="C35" t="str">
            <v>9</v>
          </cell>
          <cell r="D35" t="str">
            <v>F987</v>
          </cell>
          <cell r="E35">
            <v>0</v>
          </cell>
        </row>
        <row r="36">
          <cell r="A36" t="str">
            <v>2.9.F999</v>
          </cell>
          <cell r="B36" t="str">
            <v>2</v>
          </cell>
          <cell r="C36" t="str">
            <v>9</v>
          </cell>
          <cell r="D36" t="str">
            <v>F999</v>
          </cell>
          <cell r="E36">
            <v>0</v>
          </cell>
        </row>
        <row r="37">
          <cell r="A37" t="str">
            <v>2.9.F89H</v>
          </cell>
          <cell r="B37" t="str">
            <v>2</v>
          </cell>
          <cell r="C37" t="str">
            <v>9</v>
          </cell>
          <cell r="D37" t="str">
            <v>F89H</v>
          </cell>
          <cell r="E37">
            <v>0</v>
          </cell>
        </row>
        <row r="38">
          <cell r="A38" t="str">
            <v>2.9.F90H</v>
          </cell>
          <cell r="B38" t="str">
            <v>2</v>
          </cell>
          <cell r="C38" t="str">
            <v>9</v>
          </cell>
          <cell r="D38" t="str">
            <v>F90H</v>
          </cell>
          <cell r="E38">
            <v>0</v>
          </cell>
        </row>
        <row r="39">
          <cell r="A39" t="str">
            <v>2.9.F91H</v>
          </cell>
          <cell r="B39" t="str">
            <v>2</v>
          </cell>
          <cell r="C39" t="str">
            <v>9</v>
          </cell>
          <cell r="D39" t="str">
            <v>F91H</v>
          </cell>
          <cell r="E39">
            <v>0</v>
          </cell>
        </row>
        <row r="40">
          <cell r="A40" t="str">
            <v>29.15.U264</v>
          </cell>
          <cell r="B40" t="str">
            <v>29</v>
          </cell>
          <cell r="C40" t="str">
            <v>15</v>
          </cell>
          <cell r="D40" t="str">
            <v>U264</v>
          </cell>
          <cell r="E40">
            <v>0</v>
          </cell>
        </row>
        <row r="41">
          <cell r="A41" t="str">
            <v>29.15.U265</v>
          </cell>
          <cell r="B41" t="str">
            <v>29</v>
          </cell>
          <cell r="C41" t="str">
            <v>15</v>
          </cell>
          <cell r="D41" t="str">
            <v>U265</v>
          </cell>
          <cell r="E41">
            <v>0</v>
          </cell>
        </row>
        <row r="42">
          <cell r="A42" t="str">
            <v>29.15.U45A</v>
          </cell>
          <cell r="B42" t="str">
            <v>29</v>
          </cell>
          <cell r="C42" t="str">
            <v>15</v>
          </cell>
          <cell r="D42" t="str">
            <v>U45A</v>
          </cell>
          <cell r="E42">
            <v>0</v>
          </cell>
        </row>
        <row r="43">
          <cell r="A43" t="str">
            <v>29.15.U58A</v>
          </cell>
          <cell r="B43" t="str">
            <v>29</v>
          </cell>
          <cell r="C43" t="str">
            <v>15</v>
          </cell>
          <cell r="D43" t="str">
            <v>U58A</v>
          </cell>
          <cell r="E43">
            <v>0</v>
          </cell>
        </row>
        <row r="44">
          <cell r="A44" t="str">
            <v>29.15.U267</v>
          </cell>
          <cell r="B44" t="str">
            <v>29</v>
          </cell>
          <cell r="C44" t="str">
            <v>15</v>
          </cell>
          <cell r="D44" t="str">
            <v>U267</v>
          </cell>
          <cell r="E44">
            <v>0</v>
          </cell>
        </row>
        <row r="45">
          <cell r="A45" t="str">
            <v>29.15.U268</v>
          </cell>
          <cell r="B45" t="str">
            <v>29</v>
          </cell>
          <cell r="C45" t="str">
            <v>15</v>
          </cell>
          <cell r="D45" t="str">
            <v>U268</v>
          </cell>
          <cell r="E45">
            <v>0</v>
          </cell>
        </row>
        <row r="46">
          <cell r="A46" t="str">
            <v>29.15.U269</v>
          </cell>
          <cell r="B46" t="str">
            <v>29</v>
          </cell>
          <cell r="C46" t="str">
            <v>15</v>
          </cell>
          <cell r="D46" t="str">
            <v>U269</v>
          </cell>
          <cell r="E46">
            <v>0</v>
          </cell>
        </row>
        <row r="47">
          <cell r="A47" t="str">
            <v>29.20.U263</v>
          </cell>
          <cell r="B47" t="str">
            <v>29</v>
          </cell>
          <cell r="C47" t="str">
            <v>20</v>
          </cell>
          <cell r="D47" t="str">
            <v>U263</v>
          </cell>
          <cell r="E47">
            <v>0</v>
          </cell>
        </row>
        <row r="48">
          <cell r="A48" t="str">
            <v>29.20.U996</v>
          </cell>
          <cell r="B48" t="str">
            <v>29</v>
          </cell>
          <cell r="C48" t="str">
            <v>20</v>
          </cell>
          <cell r="D48" t="str">
            <v>U996</v>
          </cell>
          <cell r="E48">
            <v>0</v>
          </cell>
        </row>
        <row r="49">
          <cell r="A49" t="str">
            <v>29.21.U270</v>
          </cell>
          <cell r="B49" t="str">
            <v>29</v>
          </cell>
          <cell r="C49" t="str">
            <v>21</v>
          </cell>
          <cell r="D49" t="str">
            <v>U270</v>
          </cell>
          <cell r="E49">
            <v>0</v>
          </cell>
        </row>
        <row r="50">
          <cell r="A50" t="str">
            <v>36.15.U273</v>
          </cell>
          <cell r="B50" t="str">
            <v>36</v>
          </cell>
          <cell r="C50" t="str">
            <v>15</v>
          </cell>
          <cell r="D50" t="str">
            <v>U273</v>
          </cell>
          <cell r="E50">
            <v>0</v>
          </cell>
        </row>
        <row r="51">
          <cell r="A51" t="str">
            <v>36.15.U274</v>
          </cell>
          <cell r="B51" t="str">
            <v>36</v>
          </cell>
          <cell r="C51" t="str">
            <v>15</v>
          </cell>
          <cell r="D51" t="str">
            <v>U274</v>
          </cell>
          <cell r="E51">
            <v>0</v>
          </cell>
        </row>
        <row r="52">
          <cell r="A52" t="str">
            <v>36.20.U271</v>
          </cell>
          <cell r="B52" t="str">
            <v>36</v>
          </cell>
          <cell r="C52" t="str">
            <v>20</v>
          </cell>
          <cell r="D52" t="str">
            <v>U271</v>
          </cell>
          <cell r="E52">
            <v>0</v>
          </cell>
        </row>
        <row r="53">
          <cell r="A53" t="str">
            <v>36.20.U272</v>
          </cell>
          <cell r="B53" t="str">
            <v>36</v>
          </cell>
          <cell r="C53" t="str">
            <v>20</v>
          </cell>
          <cell r="D53" t="str">
            <v>U272</v>
          </cell>
          <cell r="E53">
            <v>0</v>
          </cell>
        </row>
        <row r="54">
          <cell r="A54" t="str">
            <v>36.21.U275</v>
          </cell>
          <cell r="B54" t="str">
            <v>36</v>
          </cell>
          <cell r="C54" t="str">
            <v>21</v>
          </cell>
          <cell r="D54" t="str">
            <v>U275</v>
          </cell>
          <cell r="E54">
            <v>0</v>
          </cell>
        </row>
        <row r="55">
          <cell r="A55" t="str">
            <v>2.15.U449</v>
          </cell>
          <cell r="B55" t="str">
            <v>2</v>
          </cell>
          <cell r="C55" t="str">
            <v>15</v>
          </cell>
          <cell r="D55" t="str">
            <v>U449</v>
          </cell>
          <cell r="E55">
            <v>0</v>
          </cell>
        </row>
        <row r="56">
          <cell r="A56" t="str">
            <v>2.15.U280</v>
          </cell>
          <cell r="B56" t="str">
            <v>2</v>
          </cell>
          <cell r="C56" t="str">
            <v>15</v>
          </cell>
          <cell r="D56" t="str">
            <v>U280</v>
          </cell>
          <cell r="E56">
            <v>0</v>
          </cell>
        </row>
        <row r="57">
          <cell r="A57" t="str">
            <v>2.15.U582</v>
          </cell>
          <cell r="B57" t="str">
            <v>2</v>
          </cell>
          <cell r="C57" t="str">
            <v>15</v>
          </cell>
          <cell r="D57" t="str">
            <v>U582</v>
          </cell>
          <cell r="E57">
            <v>0</v>
          </cell>
        </row>
        <row r="58">
          <cell r="A58" t="str">
            <v>2.15.U281</v>
          </cell>
          <cell r="B58" t="str">
            <v>2</v>
          </cell>
          <cell r="C58" t="str">
            <v>15</v>
          </cell>
          <cell r="D58" t="str">
            <v>U281</v>
          </cell>
          <cell r="E58">
            <v>0</v>
          </cell>
        </row>
        <row r="59">
          <cell r="A59" t="str">
            <v>2.20.U446</v>
          </cell>
          <cell r="B59" t="str">
            <v>2</v>
          </cell>
          <cell r="C59" t="str">
            <v>20</v>
          </cell>
          <cell r="D59" t="str">
            <v>U446</v>
          </cell>
          <cell r="E59">
            <v>0</v>
          </cell>
        </row>
        <row r="60">
          <cell r="A60" t="str">
            <v>2.20.U583</v>
          </cell>
          <cell r="B60" t="str">
            <v>2</v>
          </cell>
          <cell r="C60" t="str">
            <v>20</v>
          </cell>
          <cell r="D60" t="str">
            <v>U583</v>
          </cell>
          <cell r="E60">
            <v>0</v>
          </cell>
        </row>
        <row r="61">
          <cell r="A61" t="str">
            <v>2.20.U277</v>
          </cell>
          <cell r="B61" t="str">
            <v>2</v>
          </cell>
          <cell r="C61" t="str">
            <v>20</v>
          </cell>
          <cell r="D61" t="str">
            <v>U277</v>
          </cell>
          <cell r="E61">
            <v>0</v>
          </cell>
        </row>
        <row r="62">
          <cell r="A62" t="str">
            <v>2.20.U278</v>
          </cell>
          <cell r="B62" t="str">
            <v>2</v>
          </cell>
          <cell r="C62" t="str">
            <v>20</v>
          </cell>
          <cell r="D62" t="str">
            <v>U278</v>
          </cell>
          <cell r="E62">
            <v>0</v>
          </cell>
        </row>
        <row r="63">
          <cell r="A63" t="str">
            <v>2.21.U282</v>
          </cell>
          <cell r="B63" t="str">
            <v>2</v>
          </cell>
          <cell r="C63" t="str">
            <v>21</v>
          </cell>
          <cell r="D63" t="str">
            <v>U282</v>
          </cell>
          <cell r="E6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showGridLines="0" tabSelected="1" workbookViewId="0" topLeftCell="A20">
      <selection activeCell="G22" sqref="G22"/>
    </sheetView>
  </sheetViews>
  <sheetFormatPr defaultColWidth="9.140625" defaultRowHeight="12.75"/>
  <cols>
    <col min="1" max="1" width="93.140625" style="7" customWidth="1"/>
    <col min="2" max="2" width="8.421875" style="7" hidden="1" customWidth="1"/>
    <col min="3" max="3" width="12.421875" style="7" hidden="1" customWidth="1"/>
    <col min="4" max="4" width="9.8515625" style="108" customWidth="1"/>
    <col min="5" max="5" width="17.7109375" style="7" customWidth="1"/>
    <col min="6" max="6" width="2.421875" style="7" customWidth="1"/>
    <col min="7" max="7" width="58.00390625" style="7" customWidth="1"/>
    <col min="8" max="8" width="7.7109375" style="7" hidden="1" customWidth="1"/>
    <col min="9" max="9" width="8.00390625" style="7" hidden="1" customWidth="1"/>
    <col min="10" max="10" width="10.00390625" style="7" customWidth="1"/>
    <col min="11" max="11" width="17.7109375" style="7" customWidth="1"/>
    <col min="12" max="16" width="7.140625" style="7" customWidth="1"/>
    <col min="17" max="16384" width="9.140625" style="7" customWidth="1"/>
  </cols>
  <sheetData>
    <row r="1" spans="1:17" s="6" customFormat="1" ht="87" customHeight="1">
      <c r="A1" s="1" t="str">
        <f>'[1]t1'!A1</f>
        <v>COMPARTO SERVIZIO SANITARIO NAZIONALE - anno 2011</v>
      </c>
      <c r="B1" s="1"/>
      <c r="C1" s="1"/>
      <c r="D1" s="1"/>
      <c r="E1" s="1"/>
      <c r="F1" s="1"/>
      <c r="G1" s="1"/>
      <c r="H1" s="2"/>
      <c r="I1" s="2"/>
      <c r="J1" s="2"/>
      <c r="K1" s="3"/>
      <c r="L1" s="4" t="s">
        <v>0</v>
      </c>
      <c r="M1" s="5"/>
      <c r="N1" s="5"/>
      <c r="O1" s="5"/>
      <c r="Q1" s="7"/>
    </row>
    <row r="2" spans="4:11" ht="57" customHeight="1" thickBot="1">
      <c r="D2" s="7"/>
      <c r="G2" s="8"/>
      <c r="H2" s="8"/>
      <c r="I2" s="8"/>
      <c r="J2" s="8"/>
      <c r="K2" s="8"/>
    </row>
    <row r="3" spans="1:16" ht="25.5" customHeight="1" thickBot="1">
      <c r="A3" s="9"/>
      <c r="B3" s="10"/>
      <c r="C3" s="10"/>
      <c r="D3" s="10"/>
      <c r="E3" s="10"/>
      <c r="F3" s="10"/>
      <c r="G3" s="10"/>
      <c r="H3" s="10"/>
      <c r="I3" s="10"/>
      <c r="J3" s="10"/>
      <c r="K3" s="11"/>
      <c r="L3" s="12" t="s">
        <v>1</v>
      </c>
      <c r="M3" s="13"/>
      <c r="N3" s="13"/>
      <c r="O3" s="13"/>
      <c r="P3" s="14"/>
    </row>
    <row r="4" spans="1:21" ht="25.5" customHeight="1">
      <c r="A4" s="15" t="s">
        <v>2</v>
      </c>
      <c r="B4" s="16"/>
      <c r="C4" s="16"/>
      <c r="D4" s="17"/>
      <c r="E4" s="18"/>
      <c r="F4" s="19"/>
      <c r="G4" s="15" t="s">
        <v>3</v>
      </c>
      <c r="H4" s="16"/>
      <c r="I4" s="16"/>
      <c r="J4" s="20"/>
      <c r="K4" s="21"/>
      <c r="L4" s="22" t="str">
        <f>IF(E53=K53,"OK","ATTENZIONE IL TOTALE DELLE ENTRATE NON COINCIDE CON IL TOTALE DELLE USCITE")</f>
        <v>OK</v>
      </c>
      <c r="M4" s="23"/>
      <c r="N4" s="23"/>
      <c r="O4" s="23"/>
      <c r="P4" s="24"/>
      <c r="Q4" s="25"/>
      <c r="R4" s="26"/>
      <c r="S4" s="26"/>
      <c r="T4" s="26"/>
      <c r="U4" s="26"/>
    </row>
    <row r="5" spans="1:21" ht="18" customHeight="1">
      <c r="A5" s="27" t="s">
        <v>4</v>
      </c>
      <c r="B5" s="28"/>
      <c r="C5" s="28"/>
      <c r="D5" s="29" t="s">
        <v>5</v>
      </c>
      <c r="E5" s="30" t="s">
        <v>6</v>
      </c>
      <c r="F5" s="31"/>
      <c r="G5" s="27" t="s">
        <v>4</v>
      </c>
      <c r="H5" s="32"/>
      <c r="I5" s="32"/>
      <c r="J5" s="33" t="s">
        <v>5</v>
      </c>
      <c r="K5" s="34" t="s">
        <v>6</v>
      </c>
      <c r="L5" s="22"/>
      <c r="M5" s="23"/>
      <c r="N5" s="23"/>
      <c r="O5" s="23"/>
      <c r="P5" s="24"/>
      <c r="Q5" s="26"/>
      <c r="R5" s="26"/>
      <c r="S5" s="26"/>
      <c r="T5" s="26"/>
      <c r="U5" s="26"/>
    </row>
    <row r="6" spans="1:21" ht="30" customHeight="1">
      <c r="A6" s="35" t="s">
        <v>7</v>
      </c>
      <c r="B6" s="36"/>
      <c r="C6" s="36"/>
      <c r="D6" s="37"/>
      <c r="E6" s="38"/>
      <c r="F6" s="31"/>
      <c r="G6" s="35" t="s">
        <v>8</v>
      </c>
      <c r="H6" s="36"/>
      <c r="I6" s="36"/>
      <c r="J6" s="37"/>
      <c r="K6" s="38"/>
      <c r="L6" s="22"/>
      <c r="M6" s="23"/>
      <c r="N6" s="23"/>
      <c r="O6" s="23"/>
      <c r="P6" s="24"/>
      <c r="Q6" s="26"/>
      <c r="R6" s="26"/>
      <c r="S6" s="26"/>
      <c r="T6" s="26"/>
      <c r="U6" s="26"/>
    </row>
    <row r="7" spans="1:21" ht="30" customHeight="1" hidden="1">
      <c r="A7" s="39"/>
      <c r="B7" s="40"/>
      <c r="C7" s="40"/>
      <c r="D7" s="41"/>
      <c r="E7" s="42">
        <v>0</v>
      </c>
      <c r="F7" s="31"/>
      <c r="G7" s="39"/>
      <c r="H7" s="40"/>
      <c r="I7" s="40"/>
      <c r="J7" s="41"/>
      <c r="K7" s="42">
        <v>0</v>
      </c>
      <c r="L7" s="22"/>
      <c r="M7" s="23"/>
      <c r="N7" s="23"/>
      <c r="O7" s="23"/>
      <c r="P7" s="24"/>
      <c r="Q7" s="26"/>
      <c r="R7" s="26"/>
      <c r="S7" s="26"/>
      <c r="T7" s="26"/>
      <c r="U7" s="26"/>
    </row>
    <row r="8" spans="1:21" ht="15" customHeight="1">
      <c r="A8" s="43" t="s">
        <v>9</v>
      </c>
      <c r="B8" s="44">
        <v>29</v>
      </c>
      <c r="C8" s="44">
        <v>7</v>
      </c>
      <c r="D8" s="33" t="s">
        <v>10</v>
      </c>
      <c r="E8" s="45">
        <v>4969000</v>
      </c>
      <c r="F8" s="46"/>
      <c r="G8" s="43" t="s">
        <v>11</v>
      </c>
      <c r="H8" s="44">
        <v>29</v>
      </c>
      <c r="I8" s="44">
        <v>15</v>
      </c>
      <c r="J8" s="33" t="s">
        <v>12</v>
      </c>
      <c r="K8" s="45">
        <v>2505348</v>
      </c>
      <c r="L8" s="22"/>
      <c r="M8" s="23"/>
      <c r="N8" s="23"/>
      <c r="O8" s="23"/>
      <c r="P8" s="24"/>
      <c r="Q8" s="26"/>
      <c r="R8" s="26"/>
      <c r="S8" s="26"/>
      <c r="T8" s="26"/>
      <c r="U8" s="26"/>
    </row>
    <row r="9" spans="1:21" ht="15" customHeight="1">
      <c r="A9" s="43" t="s">
        <v>13</v>
      </c>
      <c r="B9" s="44">
        <v>29</v>
      </c>
      <c r="C9" s="44">
        <v>7</v>
      </c>
      <c r="D9" s="33" t="s">
        <v>14</v>
      </c>
      <c r="E9" s="45">
        <v>0</v>
      </c>
      <c r="F9" s="46"/>
      <c r="G9" s="43" t="s">
        <v>15</v>
      </c>
      <c r="H9" s="44">
        <v>29</v>
      </c>
      <c r="I9" s="44">
        <v>15</v>
      </c>
      <c r="J9" s="33" t="s">
        <v>16</v>
      </c>
      <c r="K9" s="45">
        <v>1345622</v>
      </c>
      <c r="L9" s="22"/>
      <c r="M9" s="23"/>
      <c r="N9" s="23"/>
      <c r="O9" s="23"/>
      <c r="P9" s="24"/>
      <c r="Q9" s="26"/>
      <c r="R9" s="26"/>
      <c r="S9" s="26"/>
      <c r="T9" s="26"/>
      <c r="U9" s="26"/>
    </row>
    <row r="10" spans="1:21" ht="15" customHeight="1">
      <c r="A10" s="43" t="s">
        <v>17</v>
      </c>
      <c r="B10" s="44">
        <v>29</v>
      </c>
      <c r="C10" s="44">
        <v>7</v>
      </c>
      <c r="D10" s="33" t="s">
        <v>18</v>
      </c>
      <c r="E10" s="45">
        <v>146000</v>
      </c>
      <c r="F10" s="46"/>
      <c r="G10" s="43" t="s">
        <v>19</v>
      </c>
      <c r="H10" s="44">
        <v>29</v>
      </c>
      <c r="I10" s="44">
        <v>15</v>
      </c>
      <c r="J10" s="33" t="s">
        <v>20</v>
      </c>
      <c r="K10" s="45">
        <f>IF(ISERROR(VLOOKUP(CONCATENATE(H10,".",I10,".",J10),'[1]IN_T15_1'!$A$2:$Z$3000,5,FALSE))=TRUE,"",VLOOKUP(CONCATENATE(H10,".",I10,".",J10),'[1]IN_T15_1'!$A$2:$Z$3000,5,FALSE))</f>
        <v>0</v>
      </c>
      <c r="L10" s="22"/>
      <c r="M10" s="23"/>
      <c r="N10" s="23"/>
      <c r="O10" s="23"/>
      <c r="P10" s="24"/>
      <c r="Q10" s="26"/>
      <c r="R10" s="26"/>
      <c r="S10" s="26"/>
      <c r="T10" s="26"/>
      <c r="U10" s="26"/>
    </row>
    <row r="11" spans="1:21" ht="15" customHeight="1">
      <c r="A11" s="43" t="s">
        <v>21</v>
      </c>
      <c r="B11" s="44">
        <v>29</v>
      </c>
      <c r="C11" s="44">
        <v>7</v>
      </c>
      <c r="D11" s="33" t="s">
        <v>22</v>
      </c>
      <c r="E11" s="45">
        <v>96000</v>
      </c>
      <c r="F11" s="46"/>
      <c r="G11" s="43" t="s">
        <v>23</v>
      </c>
      <c r="H11" s="44">
        <v>29</v>
      </c>
      <c r="I11" s="44">
        <v>15</v>
      </c>
      <c r="J11" s="33" t="s">
        <v>24</v>
      </c>
      <c r="K11" s="45">
        <f>IF(ISERROR(VLOOKUP(CONCATENATE(H11,".",I11,".",J11),'[1]IN_T15_1'!$A$2:$Z$3000,5,FALSE))=TRUE,"",VLOOKUP(CONCATENATE(H11,".",I11,".",J11),'[1]IN_T15_1'!$A$2:$Z$3000,5,FALSE))</f>
        <v>0</v>
      </c>
      <c r="L11" s="22"/>
      <c r="M11" s="23"/>
      <c r="N11" s="23"/>
      <c r="O11" s="23"/>
      <c r="P11" s="24"/>
      <c r="Q11" s="26"/>
      <c r="R11" s="26"/>
      <c r="S11" s="26"/>
      <c r="T11" s="26"/>
      <c r="U11" s="26"/>
    </row>
    <row r="12" spans="1:21" ht="15" customHeight="1">
      <c r="A12" s="43" t="s">
        <v>25</v>
      </c>
      <c r="B12" s="44">
        <v>29</v>
      </c>
      <c r="C12" s="44">
        <v>7</v>
      </c>
      <c r="D12" s="33" t="s">
        <v>26</v>
      </c>
      <c r="E12" s="45">
        <f>IF(ISERROR(VLOOKUP(CONCATENATE(B12,".",C12,".",D12),'[1]IN_T15_1'!$A$2:$Z$3000,5,FALSE))=TRUE,"",VLOOKUP(CONCATENATE(B12,".",C12,".",D12),'[1]IN_T15_1'!$A$2:$Z$3000,5,FALSE))</f>
        <v>0</v>
      </c>
      <c r="F12" s="46"/>
      <c r="G12" s="43" t="s">
        <v>27</v>
      </c>
      <c r="H12" s="44">
        <v>29</v>
      </c>
      <c r="I12" s="44">
        <v>15</v>
      </c>
      <c r="J12" s="33" t="s">
        <v>28</v>
      </c>
      <c r="K12" s="45">
        <v>9339</v>
      </c>
      <c r="L12" s="22"/>
      <c r="M12" s="23"/>
      <c r="N12" s="23"/>
      <c r="O12" s="23"/>
      <c r="P12" s="24"/>
      <c r="Q12" s="26"/>
      <c r="R12" s="26"/>
      <c r="S12" s="26"/>
      <c r="T12" s="26"/>
      <c r="U12" s="26"/>
    </row>
    <row r="13" spans="1:21" ht="15" customHeight="1">
      <c r="A13" s="43" t="s">
        <v>29</v>
      </c>
      <c r="B13" s="44">
        <v>29</v>
      </c>
      <c r="C13" s="44">
        <v>7</v>
      </c>
      <c r="D13" s="33" t="s">
        <v>30</v>
      </c>
      <c r="E13" s="45">
        <f>IF(ISERROR(VLOOKUP(CONCATENATE(B13,".",C13,".",D13),'[1]IN_T15_1'!$A$2:$Z$3000,5,FALSE))=TRUE,"",VLOOKUP(CONCATENATE(B13,".",C13,".",D13),'[1]IN_T15_1'!$A$2:$Z$3000,5,FALSE))</f>
        <v>0</v>
      </c>
      <c r="F13" s="46"/>
      <c r="G13" s="43" t="s">
        <v>31</v>
      </c>
      <c r="H13" s="44">
        <v>29</v>
      </c>
      <c r="I13" s="44">
        <v>15</v>
      </c>
      <c r="J13" s="33" t="s">
        <v>32</v>
      </c>
      <c r="K13" s="45">
        <v>297854</v>
      </c>
      <c r="L13" s="22"/>
      <c r="M13" s="23"/>
      <c r="N13" s="23"/>
      <c r="O13" s="23"/>
      <c r="P13" s="24"/>
      <c r="Q13" s="26"/>
      <c r="R13" s="26"/>
      <c r="S13" s="26"/>
      <c r="T13" s="26"/>
      <c r="U13" s="26"/>
    </row>
    <row r="14" spans="1:21" ht="15" customHeight="1">
      <c r="A14" s="43" t="s">
        <v>33</v>
      </c>
      <c r="B14" s="44">
        <v>29</v>
      </c>
      <c r="C14" s="44">
        <v>7</v>
      </c>
      <c r="D14" s="33" t="s">
        <v>34</v>
      </c>
      <c r="E14" s="45">
        <f>IF(ISERROR(VLOOKUP(CONCATENATE(B14,".",C14,".",D14),'[1]IN_T15_1'!$A$2:$Z$3000,5,FALSE))=TRUE,"",VLOOKUP(CONCATENATE(B14,".",C14,".",D14),'[1]IN_T15_1'!$A$2:$Z$3000,5,FALSE))</f>
        <v>0</v>
      </c>
      <c r="F14" s="46"/>
      <c r="G14" s="43" t="s">
        <v>35</v>
      </c>
      <c r="H14" s="44">
        <v>29</v>
      </c>
      <c r="I14" s="44">
        <v>15</v>
      </c>
      <c r="J14" s="33" t="s">
        <v>36</v>
      </c>
      <c r="K14" s="45">
        <v>35485</v>
      </c>
      <c r="L14" s="22"/>
      <c r="M14" s="23"/>
      <c r="N14" s="23"/>
      <c r="O14" s="23"/>
      <c r="P14" s="24"/>
      <c r="Q14" s="26"/>
      <c r="R14" s="26"/>
      <c r="S14" s="26"/>
      <c r="T14" s="26"/>
      <c r="U14" s="26"/>
    </row>
    <row r="15" spans="1:21" ht="15" customHeight="1" thickBot="1">
      <c r="A15" s="43" t="s">
        <v>37</v>
      </c>
      <c r="B15" s="44">
        <v>29</v>
      </c>
      <c r="C15" s="44">
        <v>7</v>
      </c>
      <c r="D15" s="33" t="s">
        <v>38</v>
      </c>
      <c r="E15" s="45">
        <f>IF(ISERROR(VLOOKUP(CONCATENATE(B15,".",C15,".",D15),'[1]IN_T15_1'!$A$2:$Z$3000,5,FALSE))=TRUE,"",VLOOKUP(CONCATENATE(B15,".",C15,".",D15),'[1]IN_T15_1'!$A$2:$Z$3000,5,FALSE))</f>
        <v>0</v>
      </c>
      <c r="F15" s="46"/>
      <c r="G15" s="47" t="s">
        <v>39</v>
      </c>
      <c r="H15" s="48"/>
      <c r="I15" s="48"/>
      <c r="J15" s="49"/>
      <c r="K15" s="50">
        <f>SUM(K8:K14)</f>
        <v>4193648</v>
      </c>
      <c r="L15" s="51"/>
      <c r="M15" s="52"/>
      <c r="N15" s="52"/>
      <c r="O15" s="52"/>
      <c r="P15" s="53"/>
      <c r="Q15" s="25"/>
      <c r="R15" s="25"/>
      <c r="S15" s="25"/>
      <c r="T15" s="25"/>
      <c r="U15" s="25"/>
    </row>
    <row r="16" spans="1:21" ht="15" customHeight="1">
      <c r="A16" s="43" t="s">
        <v>40</v>
      </c>
      <c r="B16" s="44">
        <v>29</v>
      </c>
      <c r="C16" s="44">
        <v>7</v>
      </c>
      <c r="D16" s="33" t="s">
        <v>41</v>
      </c>
      <c r="E16" s="45">
        <f>IF(ISERROR(VLOOKUP(CONCATENATE(B16,".",C16,".",D16),'[1]IN_T15_1'!$A$2:$Z$3000,5,FALSE))=TRUE,"",VLOOKUP(CONCATENATE(B16,".",C16,".",D16),'[1]IN_T15_1'!$A$2:$Z$3000,5,FALSE))</f>
        <v>0</v>
      </c>
      <c r="F16" s="46"/>
      <c r="G16" s="54" t="s">
        <v>42</v>
      </c>
      <c r="H16" s="55"/>
      <c r="I16" s="55"/>
      <c r="J16" s="56"/>
      <c r="K16" s="57"/>
      <c r="L16" s="58"/>
      <c r="M16" s="59"/>
      <c r="N16" s="59"/>
      <c r="O16" s="59"/>
      <c r="P16" s="60"/>
      <c r="Q16" s="25"/>
      <c r="R16" s="25"/>
      <c r="S16" s="25"/>
      <c r="T16" s="25"/>
      <c r="U16" s="25"/>
    </row>
    <row r="17" spans="1:21" ht="15" customHeight="1" thickBot="1">
      <c r="A17" s="43" t="s">
        <v>43</v>
      </c>
      <c r="B17" s="44">
        <v>29</v>
      </c>
      <c r="C17" s="44">
        <v>7</v>
      </c>
      <c r="D17" s="33" t="s">
        <v>44</v>
      </c>
      <c r="E17" s="45">
        <f>IF(ISERROR(VLOOKUP(CONCATENATE(B17,".",C17,".",D17),'[1]IN_T15_1'!$A$2:$Z$3000,5,FALSE))=TRUE,"",VLOOKUP(CONCATENATE(B17,".",C17,".",D17),'[1]IN_T15_1'!$A$2:$Z$3000,5,FALSE))</f>
        <v>0</v>
      </c>
      <c r="F17" s="46"/>
      <c r="G17" s="43" t="s">
        <v>45</v>
      </c>
      <c r="H17" s="44">
        <v>29</v>
      </c>
      <c r="I17" s="44">
        <v>20</v>
      </c>
      <c r="J17" s="33" t="s">
        <v>46</v>
      </c>
      <c r="K17" s="45">
        <v>1017352</v>
      </c>
      <c r="L17" s="61"/>
      <c r="M17" s="62"/>
      <c r="N17" s="62"/>
      <c r="O17" s="62"/>
      <c r="P17" s="63"/>
      <c r="Q17" s="25"/>
      <c r="R17" s="25"/>
      <c r="S17" s="25"/>
      <c r="T17" s="25"/>
      <c r="U17" s="25"/>
    </row>
    <row r="18" spans="1:21" ht="14.25" customHeight="1">
      <c r="A18" s="43" t="s">
        <v>47</v>
      </c>
      <c r="B18" s="44">
        <v>29</v>
      </c>
      <c r="C18" s="44">
        <v>7</v>
      </c>
      <c r="D18" s="33" t="s">
        <v>48</v>
      </c>
      <c r="E18" s="45">
        <f>IF(ISERROR(VLOOKUP(CONCATENATE(B18,".",C18,".",D18),'[1]IN_T15_1'!$A$2:$Z$3000,5,FALSE))=TRUE,"",VLOOKUP(CONCATENATE(B18,".",C18,".",D18),'[1]IN_T15_1'!$A$2:$Z$3000,5,FALSE))</f>
        <v>0</v>
      </c>
      <c r="F18" s="46"/>
      <c r="G18" s="43" t="s">
        <v>49</v>
      </c>
      <c r="H18" s="44">
        <v>29</v>
      </c>
      <c r="I18" s="44">
        <v>20</v>
      </c>
      <c r="J18" s="33" t="s">
        <v>50</v>
      </c>
      <c r="K18" s="45">
        <f>IF(ISERROR(VLOOKUP(CONCATENATE(H18,".",I18,".",J18),'[1]IN_T15_1'!$A$2:$Z$3000,5,FALSE))=TRUE,"",VLOOKUP(CONCATENATE(H18,".",I18,".",J18),'[1]IN_T15_1'!$A$2:$Z$3000,5,FALSE))</f>
        <v>0</v>
      </c>
      <c r="L18" s="64"/>
      <c r="M18" s="65"/>
      <c r="N18" s="65"/>
      <c r="O18" s="65"/>
      <c r="P18" s="66"/>
      <c r="Q18" s="25"/>
      <c r="R18" s="25"/>
      <c r="S18" s="25"/>
      <c r="T18" s="25"/>
      <c r="U18" s="25"/>
    </row>
    <row r="19" spans="1:21" ht="15" customHeight="1" thickBot="1">
      <c r="A19" s="43" t="s">
        <v>51</v>
      </c>
      <c r="B19" s="44">
        <v>29</v>
      </c>
      <c r="C19" s="44">
        <v>7</v>
      </c>
      <c r="D19" s="33" t="s">
        <v>52</v>
      </c>
      <c r="E19" s="45">
        <f>IF(ISERROR(VLOOKUP(CONCATENATE(B19,".",C19,".",D19),'[1]IN_T15_1'!$A$2:$Z$3000,5,FALSE))=TRUE,"",VLOOKUP(CONCATENATE(B19,".",C19,".",D19),'[1]IN_T15_1'!$A$2:$Z$3000,5,FALSE))</f>
        <v>0</v>
      </c>
      <c r="F19" s="46"/>
      <c r="G19" s="67" t="s">
        <v>53</v>
      </c>
      <c r="H19" s="68"/>
      <c r="I19" s="68"/>
      <c r="J19" s="69"/>
      <c r="K19" s="70">
        <f>SUM(K17:K18)</f>
        <v>1017352</v>
      </c>
      <c r="L19" s="71"/>
      <c r="M19" s="72"/>
      <c r="N19" s="72"/>
      <c r="O19" s="72"/>
      <c r="P19" s="73"/>
      <c r="Q19" s="25"/>
      <c r="R19" s="25"/>
      <c r="S19" s="25"/>
      <c r="T19" s="25"/>
      <c r="U19" s="25"/>
    </row>
    <row r="20" spans="1:21" ht="15" customHeight="1" thickBot="1">
      <c r="A20" s="47" t="s">
        <v>54</v>
      </c>
      <c r="B20" s="48"/>
      <c r="C20" s="48"/>
      <c r="D20" s="74"/>
      <c r="E20" s="50">
        <f>SUM(E8:E16)-E17-E18-E19</f>
        <v>5211000</v>
      </c>
      <c r="F20" s="46"/>
      <c r="G20" s="54" t="s">
        <v>55</v>
      </c>
      <c r="H20" s="55"/>
      <c r="I20" s="55"/>
      <c r="J20" s="56"/>
      <c r="K20" s="57"/>
      <c r="L20" s="71"/>
      <c r="M20" s="72"/>
      <c r="N20" s="72"/>
      <c r="O20" s="72"/>
      <c r="P20" s="73"/>
      <c r="Q20" s="25"/>
      <c r="R20" s="25"/>
      <c r="S20" s="25"/>
      <c r="T20" s="25"/>
      <c r="U20" s="25"/>
    </row>
    <row r="21" spans="1:21" ht="31.5" customHeight="1">
      <c r="A21" s="75" t="s">
        <v>56</v>
      </c>
      <c r="B21" s="76"/>
      <c r="C21" s="76"/>
      <c r="D21" s="77"/>
      <c r="E21" s="78"/>
      <c r="F21" s="46"/>
      <c r="G21" s="43" t="s">
        <v>57</v>
      </c>
      <c r="H21" s="44">
        <v>29</v>
      </c>
      <c r="I21" s="44">
        <v>21</v>
      </c>
      <c r="J21" s="33" t="s">
        <v>58</v>
      </c>
      <c r="K21" s="45">
        <f>IF(ISERROR(VLOOKUP(CONCATENATE(H21,".",I21,".",J21),'[1]IN_T15_1'!$A$2:$Z$3000,5,FALSE))=TRUE,"",VLOOKUP(CONCATENATE(H21,".",I21,".",J21),'[1]IN_T15_1'!$A$2:$Z$3000,5,FALSE))</f>
        <v>0</v>
      </c>
      <c r="L21" s="71"/>
      <c r="M21" s="72"/>
      <c r="N21" s="72"/>
      <c r="O21" s="72"/>
      <c r="P21" s="73"/>
      <c r="Q21" s="25"/>
      <c r="R21" s="25"/>
      <c r="S21" s="25"/>
      <c r="T21" s="25"/>
      <c r="U21" s="25"/>
    </row>
    <row r="22" spans="1:21" ht="14.25" customHeight="1" thickBot="1">
      <c r="A22" s="43" t="s">
        <v>59</v>
      </c>
      <c r="B22" s="79">
        <v>36</v>
      </c>
      <c r="C22" s="79">
        <v>7</v>
      </c>
      <c r="D22" s="29" t="s">
        <v>60</v>
      </c>
      <c r="E22" s="45">
        <v>1288000</v>
      </c>
      <c r="F22" s="46"/>
      <c r="G22" s="47" t="s">
        <v>61</v>
      </c>
      <c r="H22" s="48"/>
      <c r="I22" s="48"/>
      <c r="J22" s="74"/>
      <c r="K22" s="50">
        <f>SUM(K21)</f>
        <v>0</v>
      </c>
      <c r="L22" s="71"/>
      <c r="M22" s="72"/>
      <c r="N22" s="72"/>
      <c r="O22" s="72"/>
      <c r="P22" s="73"/>
      <c r="Q22" s="25"/>
      <c r="R22" s="25"/>
      <c r="S22" s="25"/>
      <c r="T22" s="25"/>
      <c r="U22" s="25"/>
    </row>
    <row r="23" spans="1:21" ht="31.5" customHeight="1">
      <c r="A23" s="43" t="s">
        <v>62</v>
      </c>
      <c r="B23" s="79">
        <v>36</v>
      </c>
      <c r="C23" s="79">
        <v>7</v>
      </c>
      <c r="D23" s="29" t="s">
        <v>63</v>
      </c>
      <c r="E23" s="45">
        <f>IF(ISERROR(VLOOKUP(CONCATENATE(B23,".",C23,".",D23),'[1]IN_T15_1'!$A$2:$Z$3000,5,FALSE))=TRUE,"",VLOOKUP(CONCATENATE(B23,".",C23,".",D23),'[1]IN_T15_1'!$A$2:$Z$3000,5,FALSE))</f>
        <v>0</v>
      </c>
      <c r="F23" s="46"/>
      <c r="G23" s="75" t="s">
        <v>64</v>
      </c>
      <c r="H23" s="76"/>
      <c r="I23" s="76"/>
      <c r="J23" s="77"/>
      <c r="K23" s="78"/>
      <c r="L23" s="71"/>
      <c r="M23" s="72"/>
      <c r="N23" s="72"/>
      <c r="O23" s="72"/>
      <c r="P23" s="73"/>
      <c r="Q23" s="25"/>
      <c r="R23" s="25"/>
      <c r="S23" s="25"/>
      <c r="T23" s="25"/>
      <c r="U23" s="25"/>
    </row>
    <row r="24" spans="1:21" ht="15" customHeight="1">
      <c r="A24" s="43" t="s">
        <v>65</v>
      </c>
      <c r="B24" s="79">
        <v>36</v>
      </c>
      <c r="C24" s="79">
        <v>7</v>
      </c>
      <c r="D24" s="29" t="s">
        <v>66</v>
      </c>
      <c r="E24" s="45">
        <f>IF(ISERROR(VLOOKUP(CONCATENATE(B24,".",C24,".",D24),'[1]IN_T15_1'!$A$2:$Z$3000,5,FALSE))=TRUE,"",VLOOKUP(CONCATENATE(B24,".",C24,".",D24),'[1]IN_T15_1'!$A$2:$Z$3000,5,FALSE))</f>
        <v>0</v>
      </c>
      <c r="F24" s="46"/>
      <c r="G24" s="43" t="s">
        <v>67</v>
      </c>
      <c r="H24" s="79">
        <v>36</v>
      </c>
      <c r="I24" s="79">
        <v>15</v>
      </c>
      <c r="J24" s="29" t="s">
        <v>68</v>
      </c>
      <c r="K24" s="45">
        <v>445900</v>
      </c>
      <c r="L24" s="71"/>
      <c r="M24" s="72"/>
      <c r="N24" s="72"/>
      <c r="O24" s="72"/>
      <c r="P24" s="73"/>
      <c r="Q24" s="25"/>
      <c r="R24" s="25"/>
      <c r="S24" s="25"/>
      <c r="T24" s="25"/>
      <c r="U24" s="25"/>
    </row>
    <row r="25" spans="1:21" ht="15" customHeight="1">
      <c r="A25" s="43" t="s">
        <v>69</v>
      </c>
      <c r="B25" s="79">
        <v>36</v>
      </c>
      <c r="C25" s="79">
        <v>7</v>
      </c>
      <c r="D25" s="29" t="s">
        <v>70</v>
      </c>
      <c r="E25" s="45">
        <f>IF(ISERROR(VLOOKUP(CONCATENATE(B25,".",C25,".",D25),'[1]IN_T15_1'!$A$2:$Z$3000,5,FALSE))=TRUE,"",VLOOKUP(CONCATENATE(B25,".",C25,".",D25),'[1]IN_T15_1'!$A$2:$Z$3000,5,FALSE))</f>
        <v>0</v>
      </c>
      <c r="F25" s="46"/>
      <c r="G25" s="43" t="s">
        <v>71</v>
      </c>
      <c r="H25" s="79">
        <v>36</v>
      </c>
      <c r="I25" s="79">
        <v>15</v>
      </c>
      <c r="J25" s="29" t="s">
        <v>72</v>
      </c>
      <c r="K25" s="45"/>
      <c r="L25" s="71"/>
      <c r="M25" s="72"/>
      <c r="N25" s="72"/>
      <c r="O25" s="72"/>
      <c r="P25" s="73"/>
      <c r="Q25" s="25"/>
      <c r="R25" s="25"/>
      <c r="S25" s="25"/>
      <c r="T25" s="25"/>
      <c r="U25" s="25"/>
    </row>
    <row r="26" spans="1:21" ht="14.25" customHeight="1" thickBot="1">
      <c r="A26" s="43" t="s">
        <v>73</v>
      </c>
      <c r="B26" s="79">
        <v>36</v>
      </c>
      <c r="C26" s="79">
        <v>7</v>
      </c>
      <c r="D26" s="29" t="s">
        <v>74</v>
      </c>
      <c r="E26" s="45">
        <f>IF(ISERROR(VLOOKUP(CONCATENATE(B26,".",C26,".",D26),'[1]IN_T15_1'!$A$2:$Z$3000,5,FALSE))=TRUE,"",VLOOKUP(CONCATENATE(B26,".",C26,".",D26),'[1]IN_T15_1'!$A$2:$Z$3000,5,FALSE))</f>
        <v>0</v>
      </c>
      <c r="F26" s="46"/>
      <c r="G26" s="47" t="s">
        <v>39</v>
      </c>
      <c r="H26" s="48"/>
      <c r="I26" s="48"/>
      <c r="J26" s="49"/>
      <c r="K26" s="50">
        <f>SUM(K24:K25)</f>
        <v>445900</v>
      </c>
      <c r="L26" s="71"/>
      <c r="M26" s="72"/>
      <c r="N26" s="72"/>
      <c r="O26" s="72"/>
      <c r="P26" s="73"/>
      <c r="Q26" s="25"/>
      <c r="R26" s="25"/>
      <c r="S26" s="25"/>
      <c r="T26" s="25"/>
      <c r="U26" s="25"/>
    </row>
    <row r="27" spans="1:21" ht="14.25" customHeight="1">
      <c r="A27" s="43" t="s">
        <v>75</v>
      </c>
      <c r="B27" s="79">
        <v>36</v>
      </c>
      <c r="C27" s="79">
        <v>7</v>
      </c>
      <c r="D27" s="29" t="s">
        <v>76</v>
      </c>
      <c r="E27" s="45">
        <v>0</v>
      </c>
      <c r="F27" s="46"/>
      <c r="G27" s="54" t="s">
        <v>42</v>
      </c>
      <c r="H27" s="55"/>
      <c r="I27" s="55"/>
      <c r="J27" s="56"/>
      <c r="K27" s="57"/>
      <c r="L27" s="71"/>
      <c r="M27" s="72"/>
      <c r="N27" s="72"/>
      <c r="O27" s="72"/>
      <c r="P27" s="73"/>
      <c r="Q27" s="25"/>
      <c r="R27" s="25"/>
      <c r="S27" s="25"/>
      <c r="T27" s="25"/>
      <c r="U27" s="25"/>
    </row>
    <row r="28" spans="1:21" ht="14.25" customHeight="1">
      <c r="A28" s="43" t="s">
        <v>43</v>
      </c>
      <c r="B28" s="79">
        <v>36</v>
      </c>
      <c r="C28" s="79">
        <v>7</v>
      </c>
      <c r="D28" s="29" t="s">
        <v>44</v>
      </c>
      <c r="E28" s="45">
        <f>IF(ISERROR(VLOOKUP(CONCATENATE(B28,".",C28,".",D28),'[1]IN_T15_1'!$A$2:$Z$3000,5,FALSE))=TRUE,"",VLOOKUP(CONCATENATE(B28,".",C28,".",D28),'[1]IN_T15_1'!$A$2:$Z$3000,5,FALSE))</f>
        <v>0</v>
      </c>
      <c r="F28" s="46"/>
      <c r="G28" s="43" t="s">
        <v>77</v>
      </c>
      <c r="H28" s="44">
        <v>36</v>
      </c>
      <c r="I28" s="44">
        <v>20</v>
      </c>
      <c r="J28" s="33" t="s">
        <v>78</v>
      </c>
      <c r="K28" s="45"/>
      <c r="L28" s="71"/>
      <c r="M28" s="72"/>
      <c r="N28" s="72"/>
      <c r="O28" s="72"/>
      <c r="P28" s="73"/>
      <c r="Q28" s="25"/>
      <c r="R28" s="25"/>
      <c r="S28" s="25"/>
      <c r="T28" s="25"/>
      <c r="U28" s="25"/>
    </row>
    <row r="29" spans="1:21" ht="14.25" customHeight="1">
      <c r="A29" s="43" t="s">
        <v>47</v>
      </c>
      <c r="B29" s="79">
        <v>36</v>
      </c>
      <c r="C29" s="79">
        <v>7</v>
      </c>
      <c r="D29" s="29" t="s">
        <v>48</v>
      </c>
      <c r="E29" s="45">
        <f>IF(ISERROR(VLOOKUP(CONCATENATE(B29,".",C29,".",D29),'[1]IN_T15_1'!$A$2:$Z$3000,5,FALSE))=TRUE,"",VLOOKUP(CONCATENATE(B29,".",C29,".",D29),'[1]IN_T15_1'!$A$2:$Z$3000,5,FALSE))</f>
        <v>0</v>
      </c>
      <c r="F29" s="46"/>
      <c r="G29" s="43" t="s">
        <v>79</v>
      </c>
      <c r="H29" s="44">
        <v>36</v>
      </c>
      <c r="I29" s="44">
        <v>20</v>
      </c>
      <c r="J29" s="33" t="s">
        <v>80</v>
      </c>
      <c r="K29" s="45">
        <v>842100</v>
      </c>
      <c r="L29" s="71"/>
      <c r="M29" s="72"/>
      <c r="N29" s="72"/>
      <c r="O29" s="72"/>
      <c r="P29" s="73"/>
      <c r="Q29" s="25"/>
      <c r="R29" s="25"/>
      <c r="S29" s="25"/>
      <c r="T29" s="25"/>
      <c r="U29" s="25"/>
    </row>
    <row r="30" spans="1:21" ht="14.25" customHeight="1" thickBot="1">
      <c r="A30" s="43" t="s">
        <v>51</v>
      </c>
      <c r="B30" s="79">
        <v>36</v>
      </c>
      <c r="C30" s="79">
        <v>7</v>
      </c>
      <c r="D30" s="29" t="s">
        <v>52</v>
      </c>
      <c r="E30" s="45">
        <f>IF(ISERROR(VLOOKUP(CONCATENATE(B30,".",C30,".",D30),'[1]IN_T15_1'!$A$2:$Z$3000,5,FALSE))=TRUE,"",VLOOKUP(CONCATENATE(B30,".",C30,".",D30),'[1]IN_T15_1'!$A$2:$Z$3000,5,FALSE))</f>
        <v>0</v>
      </c>
      <c r="F30" s="46"/>
      <c r="G30" s="47" t="s">
        <v>53</v>
      </c>
      <c r="H30" s="48"/>
      <c r="I30" s="48"/>
      <c r="J30" s="74"/>
      <c r="K30" s="50">
        <f>SUM(K28:K29)</f>
        <v>842100</v>
      </c>
      <c r="L30" s="71"/>
      <c r="M30" s="72"/>
      <c r="N30" s="72"/>
      <c r="O30" s="72"/>
      <c r="P30" s="73"/>
      <c r="Q30" s="25"/>
      <c r="R30" s="25"/>
      <c r="S30" s="25"/>
      <c r="T30" s="25"/>
      <c r="U30" s="25"/>
    </row>
    <row r="31" spans="1:21" ht="14.25" customHeight="1" thickBot="1">
      <c r="A31" s="47" t="s">
        <v>54</v>
      </c>
      <c r="B31" s="48"/>
      <c r="C31" s="48"/>
      <c r="D31" s="74"/>
      <c r="E31" s="50">
        <f>SUM(E22:E27)-E28-E29-E30</f>
        <v>1288000</v>
      </c>
      <c r="F31" s="46"/>
      <c r="G31" s="54" t="s">
        <v>55</v>
      </c>
      <c r="H31" s="55"/>
      <c r="I31" s="55"/>
      <c r="J31" s="56"/>
      <c r="K31" s="57"/>
      <c r="L31" s="71"/>
      <c r="M31" s="72"/>
      <c r="N31" s="72"/>
      <c r="O31" s="72"/>
      <c r="P31" s="73"/>
      <c r="Q31" s="25"/>
      <c r="R31" s="25"/>
      <c r="S31" s="25"/>
      <c r="T31" s="25"/>
      <c r="U31" s="25"/>
    </row>
    <row r="32" spans="1:21" ht="30.75" customHeight="1">
      <c r="A32" s="35" t="s">
        <v>81</v>
      </c>
      <c r="B32" s="36"/>
      <c r="C32" s="36"/>
      <c r="D32" s="37"/>
      <c r="E32" s="38"/>
      <c r="F32" s="46"/>
      <c r="G32" s="43" t="s">
        <v>82</v>
      </c>
      <c r="H32" s="44">
        <v>36</v>
      </c>
      <c r="I32" s="44">
        <v>21</v>
      </c>
      <c r="J32" s="33" t="s">
        <v>83</v>
      </c>
      <c r="K32" s="45">
        <f>IF(ISERROR(VLOOKUP(CONCATENATE(H32,".",I32,".",J32),'[1]IN_T15_1'!$A$2:$Z$3000,5,FALSE))=TRUE,"",VLOOKUP(CONCATENATE(H32,".",I32,".",J32),'[1]IN_T15_1'!$A$2:$Z$3000,5,FALSE))</f>
        <v>0</v>
      </c>
      <c r="L32" s="71"/>
      <c r="M32" s="72"/>
      <c r="N32" s="72"/>
      <c r="O32" s="72"/>
      <c r="P32" s="73"/>
      <c r="Q32" s="25"/>
      <c r="R32" s="25"/>
      <c r="S32" s="25"/>
      <c r="T32" s="25"/>
      <c r="U32" s="25"/>
    </row>
    <row r="33" spans="1:21" ht="14.25" customHeight="1" thickBot="1">
      <c r="A33" s="43" t="s">
        <v>84</v>
      </c>
      <c r="B33" s="44">
        <v>2</v>
      </c>
      <c r="C33" s="44">
        <v>7</v>
      </c>
      <c r="D33" s="33" t="s">
        <v>85</v>
      </c>
      <c r="E33" s="45">
        <v>618000</v>
      </c>
      <c r="F33" s="46"/>
      <c r="G33" s="47" t="s">
        <v>61</v>
      </c>
      <c r="H33" s="48"/>
      <c r="I33" s="48"/>
      <c r="J33" s="74"/>
      <c r="K33" s="50">
        <f>SUM(K32)</f>
        <v>0</v>
      </c>
      <c r="L33" s="71"/>
      <c r="M33" s="72"/>
      <c r="N33" s="72"/>
      <c r="O33" s="72"/>
      <c r="P33" s="73"/>
      <c r="Q33" s="25"/>
      <c r="R33" s="25"/>
      <c r="S33" s="25"/>
      <c r="T33" s="25"/>
      <c r="U33" s="25"/>
    </row>
    <row r="34" spans="1:21" ht="30.75" customHeight="1">
      <c r="A34" s="43" t="s">
        <v>86</v>
      </c>
      <c r="B34" s="44">
        <v>2</v>
      </c>
      <c r="C34" s="44">
        <v>7</v>
      </c>
      <c r="D34" s="33" t="s">
        <v>87</v>
      </c>
      <c r="E34" s="45">
        <v>63000</v>
      </c>
      <c r="F34" s="46"/>
      <c r="G34" s="35" t="s">
        <v>88</v>
      </c>
      <c r="H34" s="36"/>
      <c r="I34" s="36"/>
      <c r="J34" s="37"/>
      <c r="K34" s="38"/>
      <c r="L34" s="71"/>
      <c r="M34" s="72"/>
      <c r="N34" s="72"/>
      <c r="O34" s="72"/>
      <c r="P34" s="73"/>
      <c r="Q34" s="25"/>
      <c r="R34" s="25"/>
      <c r="S34" s="25"/>
      <c r="T34" s="25"/>
      <c r="U34" s="25"/>
    </row>
    <row r="35" spans="1:21" ht="15" customHeight="1">
      <c r="A35" s="43" t="s">
        <v>89</v>
      </c>
      <c r="B35" s="44">
        <v>2</v>
      </c>
      <c r="C35" s="44">
        <v>7</v>
      </c>
      <c r="D35" s="33" t="s">
        <v>90</v>
      </c>
      <c r="E35" s="45">
        <v>46000</v>
      </c>
      <c r="F35" s="46"/>
      <c r="G35" s="43" t="s">
        <v>91</v>
      </c>
      <c r="H35" s="44">
        <v>2</v>
      </c>
      <c r="I35" s="44">
        <v>15</v>
      </c>
      <c r="J35" s="33" t="s">
        <v>92</v>
      </c>
      <c r="K35" s="45">
        <f>IF(ISERROR(VLOOKUP(CONCATENATE(H35,".",I35,".",J35),'[1]IN_T15_1'!$A$2:$Z$3000,5,FALSE))=TRUE,"",VLOOKUP(CONCATENATE(H35,".",I35,".",J35),'[1]IN_T15_1'!$A$2:$Z$3000,5,FALSE))</f>
        <v>0</v>
      </c>
      <c r="L35" s="71"/>
      <c r="M35" s="72"/>
      <c r="N35" s="72"/>
      <c r="O35" s="72"/>
      <c r="P35" s="73"/>
      <c r="Q35" s="25"/>
      <c r="R35" s="25"/>
      <c r="S35" s="25"/>
      <c r="T35" s="25"/>
      <c r="U35" s="25"/>
    </row>
    <row r="36" spans="1:16" s="25" customFormat="1" ht="15" customHeight="1">
      <c r="A36" s="43" t="s">
        <v>93</v>
      </c>
      <c r="B36" s="44">
        <v>2</v>
      </c>
      <c r="C36" s="44">
        <v>7</v>
      </c>
      <c r="D36" s="33" t="s">
        <v>94</v>
      </c>
      <c r="E36" s="45">
        <f>IF(ISERROR(VLOOKUP(CONCATENATE(B36,".",C36,".",D36),'[1]IN_T15_1'!$A$2:$Z$3000,5,FALSE))=TRUE,"",VLOOKUP(CONCATENATE(B36,".",C36,".",D36),'[1]IN_T15_1'!$A$2:$Z$3000,5,FALSE))</f>
        <v>0</v>
      </c>
      <c r="F36" s="46"/>
      <c r="G36" s="43" t="s">
        <v>95</v>
      </c>
      <c r="H36" s="44">
        <v>2</v>
      </c>
      <c r="I36" s="44">
        <v>15</v>
      </c>
      <c r="J36" s="33" t="s">
        <v>96</v>
      </c>
      <c r="K36" s="45">
        <f>IF(ISERROR(VLOOKUP(CONCATENATE(H36,".",I36,".",J36),'[1]IN_T15_1'!$A$2:$Z$3000,5,FALSE))=TRUE,"",VLOOKUP(CONCATENATE(H36,".",I36,".",J36),'[1]IN_T15_1'!$A$2:$Z$3000,5,FALSE))</f>
        <v>0</v>
      </c>
      <c r="L36" s="71"/>
      <c r="M36" s="72"/>
      <c r="N36" s="72"/>
      <c r="O36" s="72"/>
      <c r="P36" s="73"/>
    </row>
    <row r="37" spans="1:16" s="25" customFormat="1" ht="15" customHeight="1">
      <c r="A37" s="43" t="s">
        <v>97</v>
      </c>
      <c r="B37" s="44">
        <v>2</v>
      </c>
      <c r="C37" s="44">
        <v>7</v>
      </c>
      <c r="D37" s="33" t="s">
        <v>98</v>
      </c>
      <c r="E37" s="45">
        <f>IF(ISERROR(VLOOKUP(CONCATENATE(B37,".",C37,".",D37),'[1]IN_T15_1'!$A$2:$Z$3000,5,FALSE))=TRUE,"",VLOOKUP(CONCATENATE(B37,".",C37,".",D37),'[1]IN_T15_1'!$A$2:$Z$3000,5,FALSE))</f>
        <v>0</v>
      </c>
      <c r="F37" s="46"/>
      <c r="G37" s="43" t="s">
        <v>99</v>
      </c>
      <c r="H37" s="44">
        <v>2</v>
      </c>
      <c r="I37" s="44">
        <v>15</v>
      </c>
      <c r="J37" s="33" t="s">
        <v>100</v>
      </c>
      <c r="K37" s="45">
        <f>IF(ISERROR(VLOOKUP(CONCATENATE(H37,".",I37,".",J37),'[1]IN_T15_1'!$A$2:$Z$3000,5,FALSE))=TRUE,"",VLOOKUP(CONCATENATE(H37,".",I37,".",J37),'[1]IN_T15_1'!$A$2:$Z$3000,5,FALSE))</f>
        <v>0</v>
      </c>
      <c r="L37" s="71"/>
      <c r="M37" s="72"/>
      <c r="N37" s="72"/>
      <c r="O37" s="72"/>
      <c r="P37" s="73"/>
    </row>
    <row r="38" spans="1:21" ht="15" customHeight="1">
      <c r="A38" s="43" t="s">
        <v>43</v>
      </c>
      <c r="B38" s="44">
        <v>2</v>
      </c>
      <c r="C38" s="44">
        <v>7</v>
      </c>
      <c r="D38" s="33" t="s">
        <v>44</v>
      </c>
      <c r="E38" s="45">
        <f>IF(ISERROR(VLOOKUP(CONCATENATE(B38,".",C38,".",D38),'[1]IN_T15_1'!$A$2:$Z$3000,5,FALSE))=TRUE,"",VLOOKUP(CONCATENATE(B38,".",C38,".",D38),'[1]IN_T15_1'!$A$2:$Z$3000,5,FALSE))</f>
        <v>0</v>
      </c>
      <c r="F38" s="46"/>
      <c r="G38" s="43" t="s">
        <v>101</v>
      </c>
      <c r="H38" s="44">
        <v>2</v>
      </c>
      <c r="I38" s="44">
        <v>15</v>
      </c>
      <c r="J38" s="33" t="s">
        <v>102</v>
      </c>
      <c r="K38" s="45">
        <f>IF(ISERROR(VLOOKUP(CONCATENATE(H38,".",I38,".",J38),'[1]IN_T15_1'!$A$2:$Z$3000,5,FALSE))=TRUE,"",VLOOKUP(CONCATENATE(H38,".",I38,".",J38),'[1]IN_T15_1'!$A$2:$Z$3000,5,FALSE))</f>
        <v>0</v>
      </c>
      <c r="L38" s="71"/>
      <c r="M38" s="72"/>
      <c r="N38" s="72"/>
      <c r="O38" s="72"/>
      <c r="P38" s="73"/>
      <c r="Q38" s="25"/>
      <c r="R38" s="25"/>
      <c r="S38" s="25"/>
      <c r="T38" s="25"/>
      <c r="U38" s="25"/>
    </row>
    <row r="39" spans="1:21" ht="15" customHeight="1" thickBot="1">
      <c r="A39" s="43" t="s">
        <v>47</v>
      </c>
      <c r="B39" s="44">
        <v>2</v>
      </c>
      <c r="C39" s="44">
        <v>7</v>
      </c>
      <c r="D39" s="33" t="s">
        <v>48</v>
      </c>
      <c r="E39" s="45">
        <f>IF(ISERROR(VLOOKUP(CONCATENATE(B39,".",C39,".",D39),'[1]IN_T15_1'!$A$2:$Z$3000,5,FALSE))=TRUE,"",VLOOKUP(CONCATENATE(B39,".",C39,".",D39),'[1]IN_T15_1'!$A$2:$Z$3000,5,FALSE))</f>
        <v>0</v>
      </c>
      <c r="F39" s="46"/>
      <c r="G39" s="47" t="s">
        <v>39</v>
      </c>
      <c r="H39" s="48"/>
      <c r="I39" s="48"/>
      <c r="J39" s="49"/>
      <c r="K39" s="50">
        <f>SUM(K35:K38)</f>
        <v>0</v>
      </c>
      <c r="L39" s="71"/>
      <c r="M39" s="72"/>
      <c r="N39" s="72"/>
      <c r="O39" s="72"/>
      <c r="P39" s="73"/>
      <c r="Q39" s="25"/>
      <c r="R39" s="25"/>
      <c r="S39" s="25"/>
      <c r="T39" s="25"/>
      <c r="U39" s="25"/>
    </row>
    <row r="40" spans="1:16" ht="15" customHeight="1">
      <c r="A40" s="43" t="s">
        <v>51</v>
      </c>
      <c r="B40" s="44">
        <v>2</v>
      </c>
      <c r="C40" s="44">
        <v>7</v>
      </c>
      <c r="D40" s="33" t="s">
        <v>52</v>
      </c>
      <c r="E40" s="45">
        <f>IF(ISERROR(VLOOKUP(CONCATENATE(B40,".",C40,".",D40),'[1]IN_T15_1'!$A$2:$Z$3000,5,FALSE))=TRUE,"",VLOOKUP(CONCATENATE(B40,".",C40,".",D40),'[1]IN_T15_1'!$A$2:$Z$3000,5,FALSE))</f>
        <v>0</v>
      </c>
      <c r="F40" s="46"/>
      <c r="G40" s="54" t="s">
        <v>103</v>
      </c>
      <c r="H40" s="55"/>
      <c r="I40" s="55"/>
      <c r="J40" s="56"/>
      <c r="K40" s="57"/>
      <c r="L40" s="71"/>
      <c r="M40" s="72"/>
      <c r="N40" s="72"/>
      <c r="O40" s="72"/>
      <c r="P40" s="73"/>
    </row>
    <row r="41" spans="1:16" ht="15" customHeight="1" thickBot="1">
      <c r="A41" s="67" t="s">
        <v>54</v>
      </c>
      <c r="B41" s="68"/>
      <c r="C41" s="68"/>
      <c r="D41" s="69"/>
      <c r="E41" s="70">
        <f>SUM(E33:E37)-E38-E39-E40</f>
        <v>727000</v>
      </c>
      <c r="F41" s="46"/>
      <c r="G41" s="43" t="s">
        <v>104</v>
      </c>
      <c r="H41" s="44">
        <v>2</v>
      </c>
      <c r="I41" s="44">
        <v>20</v>
      </c>
      <c r="J41" s="33" t="s">
        <v>105</v>
      </c>
      <c r="K41" s="45">
        <v>727000</v>
      </c>
      <c r="L41" s="71"/>
      <c r="M41" s="72"/>
      <c r="N41" s="72"/>
      <c r="O41" s="72"/>
      <c r="P41" s="73"/>
    </row>
    <row r="42" spans="1:16" ht="13.5" customHeight="1">
      <c r="A42" s="80" t="s">
        <v>106</v>
      </c>
      <c r="B42" s="81"/>
      <c r="C42" s="81"/>
      <c r="D42" s="82"/>
      <c r="E42" s="83"/>
      <c r="F42" s="46"/>
      <c r="G42" s="43" t="s">
        <v>107</v>
      </c>
      <c r="H42" s="44">
        <v>2</v>
      </c>
      <c r="I42" s="44">
        <v>20</v>
      </c>
      <c r="J42" s="33" t="s">
        <v>108</v>
      </c>
      <c r="K42" s="45">
        <f>IF(ISERROR(VLOOKUP(CONCATENATE(H42,".",I42,".",J42),'[1]IN_T15_1'!$A$2:$Z$3000,5,FALSE))=TRUE,"",VLOOKUP(CONCATENATE(H42,".",I42,".",J42),'[1]IN_T15_1'!$A$2:$Z$3000,5,FALSE))</f>
        <v>0</v>
      </c>
      <c r="L42" s="71"/>
      <c r="M42" s="72"/>
      <c r="N42" s="72"/>
      <c r="O42" s="72"/>
      <c r="P42" s="73"/>
    </row>
    <row r="43" spans="1:16" ht="13.5" customHeight="1">
      <c r="A43" s="43" t="s">
        <v>109</v>
      </c>
      <c r="B43" s="44">
        <v>2</v>
      </c>
      <c r="C43" s="44">
        <v>9</v>
      </c>
      <c r="D43" s="33" t="s">
        <v>110</v>
      </c>
      <c r="E43" s="45">
        <f>IF(ISERROR(VLOOKUP(CONCATENATE(B43,".",C43,".",D43),'[1]IN_T15_1'!$A$2:$Z$3000,5,FALSE))=TRUE,"",VLOOKUP(CONCATENATE(B43,".",C43,".",D43),'[1]IN_T15_1'!$A$2:$Z$3000,5,FALSE))</f>
        <v>0</v>
      </c>
      <c r="F43" s="46"/>
      <c r="G43" s="43" t="s">
        <v>111</v>
      </c>
      <c r="H43" s="44">
        <v>2</v>
      </c>
      <c r="I43" s="44">
        <v>20</v>
      </c>
      <c r="J43" s="33" t="s">
        <v>112</v>
      </c>
      <c r="K43" s="45">
        <f>IF(ISERROR(VLOOKUP(CONCATENATE(H43,".",I43,".",J43),'[1]IN_T15_1'!$A$2:$Z$3000,5,FALSE))=TRUE,"",VLOOKUP(CONCATENATE(H43,".",I43,".",J43),'[1]IN_T15_1'!$A$2:$Z$3000,5,FALSE))</f>
        <v>0</v>
      </c>
      <c r="L43" s="71"/>
      <c r="M43" s="72"/>
      <c r="N43" s="72"/>
      <c r="O43" s="72"/>
      <c r="P43" s="73"/>
    </row>
    <row r="44" spans="1:16" ht="13.5" customHeight="1">
      <c r="A44" s="43" t="s">
        <v>113</v>
      </c>
      <c r="B44" s="44">
        <v>2</v>
      </c>
      <c r="C44" s="44">
        <v>9</v>
      </c>
      <c r="D44" s="33" t="s">
        <v>114</v>
      </c>
      <c r="E44" s="45">
        <f>IF(ISERROR(VLOOKUP(CONCATENATE(B44,".",C44,".",D44),'[1]IN_T15_1'!$A$2:$Z$3000,5,FALSE))=TRUE,"",VLOOKUP(CONCATENATE(B44,".",C44,".",D44),'[1]IN_T15_1'!$A$2:$Z$3000,5,FALSE))</f>
        <v>0</v>
      </c>
      <c r="F44" s="46"/>
      <c r="G44" s="43" t="s">
        <v>115</v>
      </c>
      <c r="H44" s="44">
        <v>2</v>
      </c>
      <c r="I44" s="44">
        <v>20</v>
      </c>
      <c r="J44" s="33" t="s">
        <v>116</v>
      </c>
      <c r="K44" s="45">
        <v>713000</v>
      </c>
      <c r="L44" s="71"/>
      <c r="M44" s="72"/>
      <c r="N44" s="72"/>
      <c r="O44" s="72"/>
      <c r="P44" s="73"/>
    </row>
    <row r="45" spans="1:16" ht="13.5" customHeight="1" thickBot="1">
      <c r="A45" s="43" t="s">
        <v>117</v>
      </c>
      <c r="B45" s="44">
        <v>2</v>
      </c>
      <c r="C45" s="44">
        <v>9</v>
      </c>
      <c r="D45" s="33" t="s">
        <v>118</v>
      </c>
      <c r="E45" s="45">
        <f>IF(ISERROR(VLOOKUP(CONCATENATE(B45,".",C45,".",D45),'[1]IN_T15_1'!$A$2:$Z$3000,5,FALSE))=TRUE,"",VLOOKUP(CONCATENATE(B45,".",C45,".",D45),'[1]IN_T15_1'!$A$2:$Z$3000,5,FALSE))</f>
        <v>0</v>
      </c>
      <c r="F45" s="46"/>
      <c r="G45" s="67" t="s">
        <v>119</v>
      </c>
      <c r="H45" s="68"/>
      <c r="I45" s="68"/>
      <c r="J45" s="69"/>
      <c r="K45" s="70">
        <f>SUM(K41:K44)</f>
        <v>1440000</v>
      </c>
      <c r="L45" s="71"/>
      <c r="M45" s="72"/>
      <c r="N45" s="72"/>
      <c r="O45" s="72"/>
      <c r="P45" s="73"/>
    </row>
    <row r="46" spans="1:16" ht="14.25" customHeight="1">
      <c r="A46" s="43" t="s">
        <v>120</v>
      </c>
      <c r="B46" s="44">
        <v>2</v>
      </c>
      <c r="C46" s="44">
        <v>9</v>
      </c>
      <c r="D46" s="33" t="s">
        <v>121</v>
      </c>
      <c r="E46" s="45">
        <v>713000</v>
      </c>
      <c r="F46" s="46"/>
      <c r="G46" s="54" t="s">
        <v>55</v>
      </c>
      <c r="H46" s="55"/>
      <c r="I46" s="55"/>
      <c r="J46" s="56"/>
      <c r="K46" s="57"/>
      <c r="L46" s="71"/>
      <c r="M46" s="72"/>
      <c r="N46" s="72"/>
      <c r="O46" s="72"/>
      <c r="P46" s="73"/>
    </row>
    <row r="47" spans="1:16" ht="14.25" customHeight="1">
      <c r="A47" s="43" t="s">
        <v>122</v>
      </c>
      <c r="B47" s="44">
        <v>2</v>
      </c>
      <c r="C47" s="44">
        <v>9</v>
      </c>
      <c r="D47" s="33" t="s">
        <v>123</v>
      </c>
      <c r="E47" s="45">
        <f>IF(ISERROR(VLOOKUP(CONCATENATE(B47,".",C47,".",D47),'[1]IN_T15_1'!$A$2:$Z$3000,5,FALSE))=TRUE,"",VLOOKUP(CONCATENATE(B47,".",C47,".",D47),'[1]IN_T15_1'!$A$2:$Z$3000,5,FALSE))</f>
        <v>0</v>
      </c>
      <c r="F47" s="46"/>
      <c r="G47" s="43" t="s">
        <v>124</v>
      </c>
      <c r="H47" s="44">
        <v>2</v>
      </c>
      <c r="I47" s="44">
        <v>21</v>
      </c>
      <c r="J47" s="33" t="s">
        <v>125</v>
      </c>
      <c r="K47" s="45">
        <f>IF(ISERROR(VLOOKUP(CONCATENATE(H47,".",I47,".",J47),'[1]IN_T15_1'!$A$2:$Z$3000,5,FALSE))=TRUE,"",VLOOKUP(CONCATENATE(H47,".",I47,".",J47),'[1]IN_T15_1'!$A$2:$Z$3000,5,FALSE))</f>
        <v>0</v>
      </c>
      <c r="L47" s="71"/>
      <c r="M47" s="72"/>
      <c r="N47" s="72"/>
      <c r="O47" s="72"/>
      <c r="P47" s="73"/>
    </row>
    <row r="48" spans="1:16" ht="15" customHeight="1" thickBot="1">
      <c r="A48" s="43" t="s">
        <v>126</v>
      </c>
      <c r="B48" s="44">
        <v>2</v>
      </c>
      <c r="C48" s="44">
        <v>9</v>
      </c>
      <c r="D48" s="33" t="s">
        <v>127</v>
      </c>
      <c r="E48" s="45">
        <f>IF(ISERROR(VLOOKUP(CONCATENATE(B48,".",C48,".",D48),'[1]IN_T15_1'!$A$2:$Z$3000,5,FALSE))=TRUE,"",VLOOKUP(CONCATENATE(B48,".",C48,".",D48),'[1]IN_T15_1'!$A$2:$Z$3000,5,FALSE))</f>
        <v>0</v>
      </c>
      <c r="F48" s="46"/>
      <c r="G48" s="47" t="s">
        <v>61</v>
      </c>
      <c r="H48" s="48"/>
      <c r="I48" s="48"/>
      <c r="J48" s="74"/>
      <c r="K48" s="50">
        <f>SUM(K47)</f>
        <v>0</v>
      </c>
      <c r="L48" s="71"/>
      <c r="M48" s="72"/>
      <c r="N48" s="72"/>
      <c r="O48" s="72"/>
      <c r="P48" s="73"/>
    </row>
    <row r="49" spans="1:16" ht="15" customHeight="1">
      <c r="A49" s="43" t="s">
        <v>128</v>
      </c>
      <c r="B49" s="44">
        <v>2</v>
      </c>
      <c r="C49" s="44">
        <v>9</v>
      </c>
      <c r="D49" s="33" t="s">
        <v>129</v>
      </c>
      <c r="E49" s="45">
        <f>IF(ISERROR(VLOOKUP(CONCATENATE(B49,".",C49,".",D49),'[1]IN_T15_1'!$A$2:$Z$3000,5,FALSE))=TRUE,"",VLOOKUP(CONCATENATE(B49,".",C49,".",D49),'[1]IN_T15_1'!$A$2:$Z$3000,5,FALSE))</f>
        <v>0</v>
      </c>
      <c r="F49" s="46"/>
      <c r="G49" s="84"/>
      <c r="H49" s="85"/>
      <c r="I49" s="85"/>
      <c r="J49" s="86"/>
      <c r="K49" s="87"/>
      <c r="L49" s="71"/>
      <c r="M49" s="72"/>
      <c r="N49" s="72"/>
      <c r="O49" s="72"/>
      <c r="P49" s="73"/>
    </row>
    <row r="50" spans="1:16" ht="15" customHeight="1">
      <c r="A50" s="43" t="s">
        <v>130</v>
      </c>
      <c r="B50" s="44">
        <v>2</v>
      </c>
      <c r="C50" s="44">
        <v>9</v>
      </c>
      <c r="D50" s="33" t="s">
        <v>131</v>
      </c>
      <c r="E50" s="45">
        <f>IF(ISERROR(VLOOKUP(CONCATENATE(B50,".",C50,".",D50),'[1]IN_T15_1'!$A$2:$Z$3000,5,FALSE))=TRUE,"",VLOOKUP(CONCATENATE(B50,".",C50,".",D50),'[1]IN_T15_1'!$A$2:$Z$3000,5,FALSE))</f>
        <v>0</v>
      </c>
      <c r="F50" s="46"/>
      <c r="G50" s="88"/>
      <c r="H50" s="89"/>
      <c r="I50" s="89"/>
      <c r="J50" s="90"/>
      <c r="K50" s="91"/>
      <c r="L50" s="71"/>
      <c r="M50" s="72"/>
      <c r="N50" s="72"/>
      <c r="O50" s="72"/>
      <c r="P50" s="73"/>
    </row>
    <row r="51" spans="1:16" ht="15" customHeight="1">
      <c r="A51" s="43" t="s">
        <v>132</v>
      </c>
      <c r="B51" s="44">
        <v>2</v>
      </c>
      <c r="C51" s="44">
        <v>9</v>
      </c>
      <c r="D51" s="33" t="s">
        <v>133</v>
      </c>
      <c r="E51" s="45">
        <f>IF(ISERROR(VLOOKUP(CONCATENATE(B51,".",C51,".",D51),'[1]IN_T15_1'!$A$2:$Z$3000,5,FALSE))=TRUE,"",VLOOKUP(CONCATENATE(B51,".",C51,".",D51),'[1]IN_T15_1'!$A$2:$Z$3000,5,FALSE))</f>
        <v>0</v>
      </c>
      <c r="F51" s="46"/>
      <c r="G51" s="88"/>
      <c r="H51" s="89"/>
      <c r="I51" s="89"/>
      <c r="J51" s="90"/>
      <c r="K51" s="91"/>
      <c r="L51" s="71"/>
      <c r="M51" s="72"/>
      <c r="N51" s="72"/>
      <c r="O51" s="72"/>
      <c r="P51" s="73"/>
    </row>
    <row r="52" spans="1:16" ht="18" customHeight="1" thickBot="1">
      <c r="A52" s="47" t="s">
        <v>134</v>
      </c>
      <c r="B52" s="48"/>
      <c r="C52" s="48"/>
      <c r="D52" s="74"/>
      <c r="E52" s="50">
        <f>SUM(E43:E48)-E49-E50-E51</f>
        <v>713000</v>
      </c>
      <c r="F52" s="46"/>
      <c r="G52" s="92"/>
      <c r="H52" s="93"/>
      <c r="I52" s="93"/>
      <c r="J52" s="94"/>
      <c r="K52" s="95"/>
      <c r="L52" s="71"/>
      <c r="M52" s="72"/>
      <c r="N52" s="72"/>
      <c r="O52" s="72"/>
      <c r="P52" s="73"/>
    </row>
    <row r="53" spans="1:16" ht="23.25" customHeight="1" thickBot="1">
      <c r="A53" s="96" t="s">
        <v>135</v>
      </c>
      <c r="B53" s="97"/>
      <c r="C53" s="97"/>
      <c r="D53" s="98"/>
      <c r="E53" s="99">
        <f>E20+E31+E41+E52</f>
        <v>7939000</v>
      </c>
      <c r="F53" s="100"/>
      <c r="G53" s="101" t="s">
        <v>135</v>
      </c>
      <c r="H53" s="102"/>
      <c r="I53" s="102"/>
      <c r="J53" s="103"/>
      <c r="K53" s="99">
        <f>K15+K19+K22+K26+K30+K33+K39+K45+K48</f>
        <v>7939000</v>
      </c>
      <c r="L53" s="104"/>
      <c r="M53" s="105"/>
      <c r="N53" s="105"/>
      <c r="O53" s="105"/>
      <c r="P53" s="106"/>
    </row>
    <row r="55" spans="1:3" ht="10.5">
      <c r="A55" s="107" t="s">
        <v>136</v>
      </c>
      <c r="B55" s="107"/>
      <c r="C55" s="107"/>
    </row>
    <row r="59" spans="7:11" ht="10.5">
      <c r="G59" s="25"/>
      <c r="H59" s="25"/>
      <c r="I59" s="25"/>
      <c r="J59" s="25"/>
      <c r="K59" s="25"/>
    </row>
    <row r="62" ht="11.25">
      <c r="A62" s="109"/>
    </row>
    <row r="63" spans="1:5" ht="10.5">
      <c r="A63" s="25"/>
      <c r="B63" s="25"/>
      <c r="C63" s="25"/>
      <c r="D63" s="110"/>
      <c r="E63" s="25"/>
    </row>
    <row r="64" spans="1:5" ht="10.5">
      <c r="A64" s="25"/>
      <c r="B64" s="25"/>
      <c r="C64" s="25"/>
      <c r="D64" s="110"/>
      <c r="E64" s="25"/>
    </row>
  </sheetData>
  <sheetProtection password="EA98" sheet="1" formatColumns="0" selectLockedCells="1"/>
  <mergeCells count="15">
    <mergeCell ref="L4:P15"/>
    <mergeCell ref="A6:E6"/>
    <mergeCell ref="G6:K6"/>
    <mergeCell ref="A1:G1"/>
    <mergeCell ref="G2:K2"/>
    <mergeCell ref="A3:J3"/>
    <mergeCell ref="L3:P3"/>
    <mergeCell ref="A53:D53"/>
    <mergeCell ref="G53:J53"/>
    <mergeCell ref="L16:P17"/>
    <mergeCell ref="A21:E21"/>
    <mergeCell ref="G23:K23"/>
    <mergeCell ref="A32:E32"/>
    <mergeCell ref="G34:K34"/>
    <mergeCell ref="A42:E42"/>
  </mergeCells>
  <dataValidations count="2">
    <dataValidation type="whole" allowBlank="1" showInputMessage="1" showErrorMessage="1" errorTitle="ERRORE NEL DATO IMMESSO" error="INSERIRE SOLO NUMERI INTERI" sqref="K26 K48:K52 K19 K22 K33 K39 K30 K45 E41 E31 E20 E52 K15">
      <formula1>-999999999999</formula1>
      <formula2>999999999999</formula2>
    </dataValidation>
    <dataValidation type="whole" allowBlank="1" showInputMessage="1" showErrorMessage="1" errorTitle="ERRORE NEL DATO IMMESSO" error="INSERIRE SOLO NUMERI INTERI POSITIVI" sqref="E33:E40 K17:K18 K35:K38 K8:K14 K24:K25 K28:K29 K21 K41:K44 D62 K32 E43:E51 E8:E19 E22:E30 K47">
      <formula1>0</formula1>
      <formula2>999999999999</formula2>
    </dataValidation>
  </dataValidations>
  <printOptions horizontalCentered="1" verticalCentered="1"/>
  <pageMargins left="0" right="0" top="0.1968503937007874" bottom="0.5118110236220472" header="0.5118110236220472" footer="0.5118110236220472"/>
  <pageSetup fitToHeight="1" fitToWidth="1" horizontalDpi="300" verticalDpi="300" orientation="landscape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a.o.treviglio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emanuela_denti</dc:creator>
  <cp:keywords/>
  <dc:description/>
  <cp:lastModifiedBy>emanuela_denti</cp:lastModifiedBy>
  <dcterms:created xsi:type="dcterms:W3CDTF">2013-02-18T08:36:49Z</dcterms:created>
  <dcterms:modified xsi:type="dcterms:W3CDTF">2013-02-18T08:37:29Z</dcterms:modified>
  <cp:category/>
  <cp:version/>
  <cp:contentType/>
  <cp:contentStatus/>
</cp:coreProperties>
</file>